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hrd-nas\HRD事業本部\03_コンサルティング事業部\20_研修クライアント共通（育成T・営開T）\05_オープンセミナー\2025年度\申込書式\"/>
    </mc:Choice>
  </mc:AlternateContent>
  <bookViews>
    <workbookView xWindow="-120" yWindow="-120" windowWidth="20730" windowHeight="11160"/>
  </bookViews>
  <sheets>
    <sheet name="１．申込者" sheetId="6" r:id="rId1"/>
    <sheet name="２．参加者（階層別等研修）" sheetId="5" r:id="rId2"/>
    <sheet name="３．参加者 (他企業交流研修)" sheetId="7" r:id="rId3"/>
  </sheets>
  <definedNames>
    <definedName name="_xlnm._FilterDatabase" localSheetId="1" hidden="1">'２．参加者（階層別等研修）'!$B$8:$B$18</definedName>
    <definedName name="_xlnm._FilterDatabase" localSheetId="2" hidden="1">'３．参加者 (他企業交流研修)'!$B$7:$B$17</definedName>
    <definedName name="_xlnm.Print_Area" localSheetId="0">'１．申込者'!$A$1:$E$18</definedName>
    <definedName name="_xlnm.Print_Area" localSheetId="1">'２．参加者（階層別等研修）'!$A$1:$N$66</definedName>
    <definedName name="_xlnm.Print_Area" localSheetId="2">'３．参加者 (他企業交流研修)'!$A$1:$L$41</definedName>
    <definedName name="番号" localSheetId="2">'３．参加者 (他企業交流研修)'!#REF!</definedName>
    <definedName name="番号">'２．参加者（階層別等研修）'!#REF!</definedName>
  </definedNames>
  <calcPr calcId="162913"/>
</workbook>
</file>

<file path=xl/calcChain.xml><?xml version="1.0" encoding="utf-8"?>
<calcChain xmlns="http://schemas.openxmlformats.org/spreadsheetml/2006/main">
  <c r="M4" i="5" l="1"/>
  <c r="K4" i="7"/>
  <c r="F7" i="6" l="1"/>
  <c r="C7" i="7" l="1"/>
  <c r="D8" i="5" l="1"/>
  <c r="C8" i="5"/>
  <c r="C9" i="5" l="1"/>
  <c r="C4" i="7" l="1"/>
  <c r="C4" i="5"/>
  <c r="D17" i="7" l="1"/>
  <c r="C17" i="7"/>
  <c r="D16" i="7"/>
  <c r="C16" i="7"/>
  <c r="D15" i="7"/>
  <c r="C15" i="7"/>
  <c r="D14" i="7"/>
  <c r="C14" i="7"/>
  <c r="D13" i="7"/>
  <c r="C13" i="7"/>
  <c r="D12" i="7"/>
  <c r="C12" i="7"/>
  <c r="D11" i="7"/>
  <c r="C11" i="7"/>
  <c r="D10" i="7"/>
  <c r="C10" i="7"/>
  <c r="D9" i="7"/>
  <c r="C9" i="7"/>
  <c r="D8" i="7"/>
  <c r="C8" i="7"/>
  <c r="D7" i="7"/>
  <c r="D18" i="5" l="1"/>
  <c r="C18" i="5"/>
  <c r="D17" i="5"/>
  <c r="C17" i="5"/>
  <c r="D16" i="5"/>
  <c r="C16" i="5"/>
  <c r="D15" i="5"/>
  <c r="C15" i="5"/>
  <c r="D14" i="5"/>
  <c r="C14" i="5"/>
  <c r="D13" i="5"/>
  <c r="C13" i="5"/>
  <c r="D12" i="5"/>
  <c r="C12" i="5"/>
  <c r="D11" i="5"/>
  <c r="C11" i="5"/>
  <c r="D10" i="5"/>
  <c r="C10" i="5"/>
  <c r="D9" i="5"/>
  <c r="E5" i="5" l="1"/>
  <c r="F4" i="5" s="1"/>
  <c r="M14" i="5" s="1"/>
  <c r="E5" i="7"/>
  <c r="F4" i="7" s="1"/>
  <c r="M9" i="5" l="1"/>
  <c r="M13" i="5"/>
  <c r="M17" i="5"/>
  <c r="M18" i="5"/>
  <c r="M11" i="5"/>
  <c r="M15" i="5"/>
  <c r="M8" i="5"/>
  <c r="M12" i="5"/>
  <c r="M16" i="5"/>
  <c r="M10" i="5"/>
  <c r="K8" i="7"/>
  <c r="K10" i="7"/>
  <c r="K14" i="7"/>
  <c r="K16" i="7"/>
  <c r="K17" i="7"/>
  <c r="K11" i="7"/>
  <c r="K15" i="7"/>
  <c r="K13" i="7"/>
  <c r="K12" i="7"/>
  <c r="K9" i="7"/>
  <c r="J18" i="7" l="1"/>
  <c r="K19" i="5"/>
</calcChain>
</file>

<file path=xl/comments1.xml><?xml version="1.0" encoding="utf-8"?>
<comments xmlns="http://schemas.openxmlformats.org/spreadsheetml/2006/main">
  <authors>
    <author>池上 香織</author>
  </authors>
  <commentList>
    <comment ref="B6" authorId="0" shapeId="0">
      <text>
        <r>
          <rPr>
            <sz val="12"/>
            <color indexed="59"/>
            <rFont val="HGPｺﾞｼｯｸM"/>
            <family val="3"/>
            <charset val="128"/>
          </rPr>
          <t xml:space="preserve">下の表をご参照の上
コースＮｏをお選びください。
</t>
        </r>
      </text>
    </comment>
  </commentList>
</comments>
</file>

<file path=xl/comments2.xml><?xml version="1.0" encoding="utf-8"?>
<comments xmlns="http://schemas.openxmlformats.org/spreadsheetml/2006/main">
  <authors>
    <author>池上 香織</author>
  </authors>
  <commentList>
    <comment ref="B6" authorId="0" shapeId="0">
      <text>
        <r>
          <rPr>
            <sz val="12"/>
            <color indexed="59"/>
            <rFont val="HGPｺﾞｼｯｸM"/>
            <family val="3"/>
            <charset val="128"/>
          </rPr>
          <t xml:space="preserve">下の表をご参照の上
コースＮｏをお選びください。
</t>
        </r>
      </text>
    </comment>
  </commentList>
</comments>
</file>

<file path=xl/sharedStrings.xml><?xml version="1.0" encoding="utf-8"?>
<sst xmlns="http://schemas.openxmlformats.org/spreadsheetml/2006/main" count="309" uniqueCount="236">
  <si>
    <r>
      <t>※このシートは</t>
    </r>
    <r>
      <rPr>
        <b/>
        <sz val="10"/>
        <color rgb="FFFF0000"/>
        <rFont val="HGPｺﾞｼｯｸM"/>
        <family val="3"/>
        <charset val="128"/>
      </rPr>
      <t>お申し込みご担当者様</t>
    </r>
    <r>
      <rPr>
        <sz val="10"/>
        <color theme="1"/>
        <rFont val="HGPｺﾞｼｯｸM"/>
        <family val="3"/>
        <charset val="128"/>
      </rPr>
      <t>の情報入力シートです。ご参加者様の情報はシート(2)(3)にご入力ください。
※受講票およびご請求書は、お申し込みご担当者さまにお送りします。
※お申し込み人数が10名様を越える場合はお手数ですが「２」以降のシートをコピーしてご利用ください。</t>
    </r>
    <rPh sb="8" eb="9">
      <t>モウ</t>
    </rPh>
    <rPh sb="10" eb="11">
      <t>コ</t>
    </rPh>
    <rPh sb="13" eb="16">
      <t>タントウシャ</t>
    </rPh>
    <rPh sb="16" eb="17">
      <t>サマ</t>
    </rPh>
    <rPh sb="18" eb="20">
      <t>ジョウホウ</t>
    </rPh>
    <rPh sb="20" eb="22">
      <t>ニュウリョク</t>
    </rPh>
    <rPh sb="29" eb="31">
      <t>サンカ</t>
    </rPh>
    <rPh sb="31" eb="32">
      <t>シャ</t>
    </rPh>
    <rPh sb="32" eb="33">
      <t>サマ</t>
    </rPh>
    <rPh sb="34" eb="36">
      <t>ジョウホウ</t>
    </rPh>
    <rPh sb="48" eb="50">
      <t>ニュウリョク</t>
    </rPh>
    <rPh sb="57" eb="59">
      <t>ジュコウ</t>
    </rPh>
    <rPh sb="59" eb="60">
      <t>ヒョウ</t>
    </rPh>
    <rPh sb="64" eb="67">
      <t>セイキュウショ</t>
    </rPh>
    <rPh sb="70" eb="71">
      <t>モウ</t>
    </rPh>
    <rPh sb="72" eb="73">
      <t>コ</t>
    </rPh>
    <rPh sb="75" eb="77">
      <t>タントウ</t>
    </rPh>
    <rPh sb="77" eb="78">
      <t>シャ</t>
    </rPh>
    <rPh sb="82" eb="83">
      <t>オク</t>
    </rPh>
    <rPh sb="95" eb="97">
      <t>ニンズウ</t>
    </rPh>
    <rPh sb="110" eb="112">
      <t>テスウ</t>
    </rPh>
    <phoneticPr fontId="1"/>
  </si>
  <si>
    <r>
      <rPr>
        <sz val="11"/>
        <color rgb="FFFF0000"/>
        <rFont val="HGPｺﾞｼｯｸM"/>
        <family val="3"/>
        <charset val="128"/>
      </rPr>
      <t>★</t>
    </r>
    <r>
      <rPr>
        <sz val="11"/>
        <rFont val="HGPｺﾞｼｯｸM"/>
        <family val="3"/>
        <charset val="128"/>
      </rPr>
      <t>印の欄は必ずご記入ください。</t>
    </r>
    <rPh sb="1" eb="2">
      <t>ジルシ</t>
    </rPh>
    <rPh sb="3" eb="4">
      <t>ラン</t>
    </rPh>
    <rPh sb="5" eb="6">
      <t>カナラ</t>
    </rPh>
    <rPh sb="8" eb="10">
      <t>キニュウ</t>
    </rPh>
    <phoneticPr fontId="1"/>
  </si>
  <si>
    <t>社名（漢字）</t>
    <rPh sb="0" eb="2">
      <t>シャメイ</t>
    </rPh>
    <rPh sb="1" eb="2">
      <t>メイ</t>
    </rPh>
    <rPh sb="3" eb="5">
      <t>カンジ</t>
    </rPh>
    <phoneticPr fontId="1"/>
  </si>
  <si>
    <t>★</t>
    <phoneticPr fontId="1"/>
  </si>
  <si>
    <t>（フリガナ）</t>
    <phoneticPr fontId="1"/>
  </si>
  <si>
    <t>氏名</t>
    <rPh sb="0" eb="2">
      <t>シメイ</t>
    </rPh>
    <phoneticPr fontId="1"/>
  </si>
  <si>
    <t>所属</t>
    <phoneticPr fontId="1"/>
  </si>
  <si>
    <t>役職</t>
    <phoneticPr fontId="1"/>
  </si>
  <si>
    <t>メールアドレス</t>
    <phoneticPr fontId="1"/>
  </si>
  <si>
    <t>電話番号（ＮＴＴ）</t>
    <phoneticPr fontId="1"/>
  </si>
  <si>
    <t>（ＪＲ）</t>
    <phoneticPr fontId="1"/>
  </si>
  <si>
    <t>郵便番号</t>
    <rPh sb="0" eb="4">
      <t>ユウビンバンゴウ</t>
    </rPh>
    <phoneticPr fontId="1"/>
  </si>
  <si>
    <t>住所</t>
    <rPh sb="0" eb="2">
      <t>ジュウショ</t>
    </rPh>
    <phoneticPr fontId="1"/>
  </si>
  <si>
    <t>個人情報の取り扱い</t>
    <rPh sb="0" eb="2">
      <t>コジン</t>
    </rPh>
    <rPh sb="2" eb="4">
      <t>ジョウホウ</t>
    </rPh>
    <rPh sb="5" eb="6">
      <t>ト</t>
    </rPh>
    <rPh sb="7" eb="8">
      <t>アツカ</t>
    </rPh>
    <phoneticPr fontId="1"/>
  </si>
  <si>
    <t>株式会社ＪＲ東日本パーソネルサービス個人情報保護方針に同意の上申し込みます</t>
  </si>
  <si>
    <t>※やむをえずキャンセルされる場合はキャンセル料が発生いたしますのでご了承ください。
※お預かりしたご参加者の情報等につきましては、セミナーや研修のグループ編成等の実施・運営及び資料・情報の提供の範囲に限った利用を行い、その他の目的には利用いたしません。
※セミナー風景の撮影をさせていただくことがございます。予めご了承ください。撮影した画像等はセミナーや研修の資料・情報提供の範囲に限った利用を行い、その他の目的には利用いたしません。</t>
    <phoneticPr fontId="1"/>
  </si>
  <si>
    <t>会社名</t>
    <rPh sb="0" eb="2">
      <t>カイシャ</t>
    </rPh>
    <phoneticPr fontId="1"/>
  </si>
  <si>
    <t>お申込日</t>
    <rPh sb="1" eb="3">
      <t>モウシコミ</t>
    </rPh>
    <rPh sb="3" eb="4">
      <t>ビ</t>
    </rPh>
    <phoneticPr fontId="1"/>
  </si>
  <si>
    <t>↓下のコース表の該当するコースNo.をお選びください</t>
    <rPh sb="1" eb="2">
      <t>シタ</t>
    </rPh>
    <rPh sb="6" eb="7">
      <t>ヒョウ</t>
    </rPh>
    <rPh sb="8" eb="10">
      <t>ガイトウ</t>
    </rPh>
    <rPh sb="20" eb="21">
      <t>エラ</t>
    </rPh>
    <phoneticPr fontId="1"/>
  </si>
  <si>
    <t>コースＮｏ
（半角）</t>
    <rPh sb="7" eb="9">
      <t>ハンカク</t>
    </rPh>
    <phoneticPr fontId="1"/>
  </si>
  <si>
    <t>コース名</t>
    <rPh sb="3" eb="4">
      <t>メイ</t>
    </rPh>
    <phoneticPr fontId="1"/>
  </si>
  <si>
    <t>日程</t>
    <rPh sb="0" eb="2">
      <t>ニッテイ</t>
    </rPh>
    <phoneticPr fontId="1"/>
  </si>
  <si>
    <t>所属</t>
    <rPh sb="0" eb="2">
      <t>ショゾク</t>
    </rPh>
    <phoneticPr fontId="1"/>
  </si>
  <si>
    <t>氏
（漢字）</t>
    <rPh sb="0" eb="1">
      <t>シ</t>
    </rPh>
    <rPh sb="3" eb="5">
      <t>カンジ</t>
    </rPh>
    <phoneticPr fontId="1"/>
  </si>
  <si>
    <t>名
（漢字）</t>
    <rPh sb="0" eb="1">
      <t>ナ</t>
    </rPh>
    <rPh sb="3" eb="5">
      <t>カンジ</t>
    </rPh>
    <phoneticPr fontId="1"/>
  </si>
  <si>
    <t>氏
（フリガナ）</t>
    <rPh sb="0" eb="1">
      <t>シ</t>
    </rPh>
    <phoneticPr fontId="1"/>
  </si>
  <si>
    <t>名
（フリガナ）</t>
    <phoneticPr fontId="1"/>
  </si>
  <si>
    <t>参加費
(税込み)</t>
    <rPh sb="0" eb="3">
      <t>サンカヒ</t>
    </rPh>
    <rPh sb="5" eb="7">
      <t>ゼイコ</t>
    </rPh>
    <phoneticPr fontId="1"/>
  </si>
  <si>
    <t>性別</t>
    <rPh sb="0" eb="2">
      <t>セイベツ</t>
    </rPh>
    <phoneticPr fontId="1"/>
  </si>
  <si>
    <t>年齢</t>
    <rPh sb="0" eb="2">
      <t>ネンレイ</t>
    </rPh>
    <phoneticPr fontId="1"/>
  </si>
  <si>
    <t>例</t>
    <rPh sb="0" eb="1">
      <t>レイ</t>
    </rPh>
    <phoneticPr fontId="1"/>
  </si>
  <si>
    <t>総務部</t>
    <rPh sb="0" eb="2">
      <t>ソウム</t>
    </rPh>
    <rPh sb="2" eb="3">
      <t>ブ</t>
    </rPh>
    <phoneticPr fontId="1"/>
  </si>
  <si>
    <t>東日本</t>
    <rPh sb="0" eb="1">
      <t>ヒガシ</t>
    </rPh>
    <rPh sb="1" eb="3">
      <t>ニホン</t>
    </rPh>
    <phoneticPr fontId="1"/>
  </si>
  <si>
    <t>緑</t>
    <rPh sb="0" eb="1">
      <t>ミドリ</t>
    </rPh>
    <phoneticPr fontId="1"/>
  </si>
  <si>
    <t>ヒガシニホン</t>
    <phoneticPr fontId="1"/>
  </si>
  <si>
    <t>ミドリ</t>
    <phoneticPr fontId="1"/>
  </si>
  <si>
    <t>女</t>
    <rPh sb="0" eb="1">
      <t>オンナ</t>
    </rPh>
    <phoneticPr fontId="1"/>
  </si>
  <si>
    <t>男</t>
    <rPh sb="0" eb="1">
      <t>オトコ</t>
    </rPh>
    <phoneticPr fontId="1"/>
  </si>
  <si>
    <t>参加費合計
(税込み)</t>
    <rPh sb="0" eb="3">
      <t>サンカヒ</t>
    </rPh>
    <rPh sb="3" eb="5">
      <t>ゴウケイ</t>
    </rPh>
    <rPh sb="7" eb="9">
      <t>ゼイコ</t>
    </rPh>
    <phoneticPr fontId="1"/>
  </si>
  <si>
    <t>【事務局への通信欄】</t>
    <rPh sb="1" eb="4">
      <t>ジムキョク</t>
    </rPh>
    <rPh sb="6" eb="8">
      <t>ツウシン</t>
    </rPh>
    <rPh sb="8" eb="9">
      <t>ラン</t>
    </rPh>
    <phoneticPr fontId="1"/>
  </si>
  <si>
    <t>コースＮｏ</t>
    <phoneticPr fontId="1"/>
  </si>
  <si>
    <t>会員価格（税込み）</t>
    <rPh sb="0" eb="2">
      <t>カイイン</t>
    </rPh>
    <rPh sb="2" eb="4">
      <t>カカク</t>
    </rPh>
    <rPh sb="5" eb="6">
      <t>ゼイ</t>
    </rPh>
    <rPh sb="6" eb="7">
      <t>コ</t>
    </rPh>
    <phoneticPr fontId="1"/>
  </si>
  <si>
    <t>一般価格（税込み）</t>
    <rPh sb="0" eb="2">
      <t>イッパン</t>
    </rPh>
    <rPh sb="2" eb="4">
      <t>カカク</t>
    </rPh>
    <rPh sb="5" eb="6">
      <t>ゼイ</t>
    </rPh>
    <rPh sb="6" eb="7">
      <t>コ</t>
    </rPh>
    <phoneticPr fontId="1"/>
  </si>
  <si>
    <t>階層別</t>
    <rPh sb="0" eb="3">
      <t>カイソウベツ</t>
    </rPh>
    <phoneticPr fontId="1"/>
  </si>
  <si>
    <t>　　新入社員フォローアップ研修</t>
  </si>
  <si>
    <t>　　若手社員フォローアップ研修</t>
  </si>
  <si>
    <t>　　中堅社員ステップアップ研修①</t>
  </si>
  <si>
    <t>　　中堅社員ステップアップ研修②</t>
  </si>
  <si>
    <t>　　次世代リーダー育成研修</t>
  </si>
  <si>
    <t>　　管理者基礎研修①</t>
  </si>
  <si>
    <t>　　管理者基礎研修②</t>
  </si>
  <si>
    <t>　　チームをワクワクさせるビジョンマネジメント研修</t>
  </si>
  <si>
    <t>　　非デザイナーのためのデザイン基礎講座</t>
  </si>
  <si>
    <t>2-2</t>
  </si>
  <si>
    <t>　　デザイン思考（アイデア発想法）</t>
  </si>
  <si>
    <t>2-5</t>
  </si>
  <si>
    <t>2-6</t>
  </si>
  <si>
    <t>2-7</t>
  </si>
  <si>
    <t>希望集約の上調整します</t>
    <rPh sb="0" eb="2">
      <t>キボウ</t>
    </rPh>
    <rPh sb="2" eb="4">
      <t>シュウヤク</t>
    </rPh>
    <rPh sb="5" eb="6">
      <t>ウエ</t>
    </rPh>
    <rPh sb="6" eb="8">
      <t>チョウセイ</t>
    </rPh>
    <phoneticPr fontId="1"/>
  </si>
  <si>
    <t>　　変革型リーダーシップ研修（クロスフィールド）①</t>
    <phoneticPr fontId="1"/>
  </si>
  <si>
    <t>　　変革型リーダーシップ研修（クロスフィールド）②</t>
    <phoneticPr fontId="1"/>
  </si>
  <si>
    <t>　　変革型リーダーシップ研修（クロスフィールド）③</t>
    <phoneticPr fontId="1"/>
  </si>
  <si>
    <t>3-5</t>
  </si>
  <si>
    <t>-</t>
    <phoneticPr fontId="1"/>
  </si>
  <si>
    <t>4-１</t>
  </si>
  <si>
    <t>4-2</t>
  </si>
  <si>
    <t>4-3</t>
  </si>
  <si>
    <t>太郎</t>
    <phoneticPr fontId="1"/>
  </si>
  <si>
    <t>タロウ</t>
    <phoneticPr fontId="1"/>
  </si>
  <si>
    <t>本研修は「他企業交流研修」の性質を確保するため、JR東日本グループ全体で１開催あたりの参加人数制限を設けております。ご要望をいただいた後、制限人数での調整をした上で、受講可否をご回答申し上げますので、ご了承のほど、よろしくお願い申し上げます。</t>
    <rPh sb="0" eb="1">
      <t>ホン</t>
    </rPh>
    <rPh sb="1" eb="3">
      <t>ケンシュウ</t>
    </rPh>
    <rPh sb="5" eb="12">
      <t>タキギョウ</t>
    </rPh>
    <rPh sb="14" eb="16">
      <t>セイシツ</t>
    </rPh>
    <rPh sb="17" eb="19">
      <t>カクホ</t>
    </rPh>
    <rPh sb="26" eb="27">
      <t>ヒガシ</t>
    </rPh>
    <rPh sb="27" eb="29">
      <t>ニホン</t>
    </rPh>
    <rPh sb="33" eb="35">
      <t>ゼンタイ</t>
    </rPh>
    <rPh sb="37" eb="39">
      <t>カイサイ</t>
    </rPh>
    <rPh sb="43" eb="45">
      <t>サンカ</t>
    </rPh>
    <rPh sb="45" eb="47">
      <t>ニンズウ</t>
    </rPh>
    <rPh sb="47" eb="49">
      <t>セイゲン</t>
    </rPh>
    <rPh sb="50" eb="51">
      <t>モウ</t>
    </rPh>
    <rPh sb="59" eb="61">
      <t>ヨウボウ</t>
    </rPh>
    <rPh sb="67" eb="68">
      <t>ノチ</t>
    </rPh>
    <rPh sb="69" eb="71">
      <t>セイゲン</t>
    </rPh>
    <rPh sb="71" eb="73">
      <t>ニンズウ</t>
    </rPh>
    <rPh sb="75" eb="77">
      <t>チョウセイ</t>
    </rPh>
    <rPh sb="80" eb="81">
      <t>ウエ</t>
    </rPh>
    <rPh sb="83" eb="85">
      <t>ジュコウ</t>
    </rPh>
    <rPh sb="85" eb="87">
      <t>カヒ</t>
    </rPh>
    <rPh sb="89" eb="91">
      <t>カイトウ</t>
    </rPh>
    <rPh sb="91" eb="92">
      <t>モウ</t>
    </rPh>
    <rPh sb="93" eb="94">
      <t>ア</t>
    </rPh>
    <rPh sb="101" eb="103">
      <t>リョウショウ</t>
    </rPh>
    <phoneticPr fontId="1"/>
  </si>
  <si>
    <t>若手</t>
    <rPh sb="0" eb="2">
      <t>ワカテ</t>
    </rPh>
    <phoneticPr fontId="1"/>
  </si>
  <si>
    <t>他企業交流研修（若手社員向け）①</t>
    <rPh sb="0" eb="7">
      <t>タキギョウ</t>
    </rPh>
    <rPh sb="8" eb="10">
      <t>ワカテ</t>
    </rPh>
    <rPh sb="10" eb="12">
      <t>シャイン</t>
    </rPh>
    <rPh sb="12" eb="13">
      <t>ム</t>
    </rPh>
    <phoneticPr fontId="1"/>
  </si>
  <si>
    <t>他企業交流研修（若手社員向け）②</t>
    <rPh sb="0" eb="7">
      <t>タキギョウ</t>
    </rPh>
    <rPh sb="8" eb="10">
      <t>ワカテ</t>
    </rPh>
    <rPh sb="10" eb="12">
      <t>シャイン</t>
    </rPh>
    <rPh sb="12" eb="13">
      <t>ム</t>
    </rPh>
    <phoneticPr fontId="1"/>
  </si>
  <si>
    <t>他企業交流研修（若手社員向け）③</t>
    <rPh sb="0" eb="7">
      <t>タキギョウ</t>
    </rPh>
    <rPh sb="8" eb="10">
      <t>ワカテ</t>
    </rPh>
    <rPh sb="10" eb="12">
      <t>シャイン</t>
    </rPh>
    <rPh sb="12" eb="13">
      <t>ム</t>
    </rPh>
    <phoneticPr fontId="1"/>
  </si>
  <si>
    <t>他企業交流研修（若手社員向け）④</t>
    <rPh sb="0" eb="7">
      <t>タキギョウ</t>
    </rPh>
    <rPh sb="8" eb="10">
      <t>ワカテ</t>
    </rPh>
    <rPh sb="10" eb="12">
      <t>シャイン</t>
    </rPh>
    <rPh sb="12" eb="13">
      <t>ム</t>
    </rPh>
    <phoneticPr fontId="1"/>
  </si>
  <si>
    <t>中堅</t>
    <rPh sb="0" eb="2">
      <t>チュウケン</t>
    </rPh>
    <phoneticPr fontId="1"/>
  </si>
  <si>
    <t>他企業交流研修（中堅社員向け）①</t>
    <rPh sb="0" eb="7">
      <t>タキギョウ</t>
    </rPh>
    <rPh sb="8" eb="10">
      <t>チュウケン</t>
    </rPh>
    <rPh sb="10" eb="12">
      <t>シャイン</t>
    </rPh>
    <rPh sb="12" eb="13">
      <t>ム</t>
    </rPh>
    <phoneticPr fontId="1"/>
  </si>
  <si>
    <t>他企業交流研修（中堅社員向け）②</t>
    <rPh sb="0" eb="7">
      <t>タキギョウ</t>
    </rPh>
    <rPh sb="8" eb="10">
      <t>チュウケン</t>
    </rPh>
    <rPh sb="10" eb="12">
      <t>シャイン</t>
    </rPh>
    <rPh sb="12" eb="13">
      <t>ム</t>
    </rPh>
    <phoneticPr fontId="1"/>
  </si>
  <si>
    <t>他企業交流研修（中堅社員向け）③</t>
    <phoneticPr fontId="1"/>
  </si>
  <si>
    <t>他企業交流研修（中堅社員向け）④</t>
    <phoneticPr fontId="1"/>
  </si>
  <si>
    <t>他企業交流研修（中堅社員向け）⑤</t>
    <rPh sb="0" eb="7">
      <t>タキギョウ</t>
    </rPh>
    <rPh sb="8" eb="10">
      <t>チュウケン</t>
    </rPh>
    <rPh sb="10" eb="12">
      <t>シャイン</t>
    </rPh>
    <rPh sb="12" eb="13">
      <t>ム</t>
    </rPh>
    <phoneticPr fontId="1"/>
  </si>
  <si>
    <t>他企業交流研修（中堅社員向け）⑥</t>
    <rPh sb="0" eb="7">
      <t>タキギョウ</t>
    </rPh>
    <rPh sb="8" eb="10">
      <t>チュウケン</t>
    </rPh>
    <rPh sb="10" eb="12">
      <t>シャイン</t>
    </rPh>
    <rPh sb="12" eb="13">
      <t>ム</t>
    </rPh>
    <phoneticPr fontId="1"/>
  </si>
  <si>
    <t>他企業交流研修（中堅社員向け）⑦</t>
    <phoneticPr fontId="1"/>
  </si>
  <si>
    <t>他企業交流研修（中堅社員向け）⑧</t>
    <phoneticPr fontId="1"/>
  </si>
  <si>
    <t>他企業交流研修（中堅社員向け）⑨</t>
    <rPh sb="0" eb="7">
      <t>タキギョウ</t>
    </rPh>
    <rPh sb="8" eb="10">
      <t>チュウケン</t>
    </rPh>
    <rPh sb="10" eb="12">
      <t>シャイン</t>
    </rPh>
    <rPh sb="12" eb="13">
      <t>ム</t>
    </rPh>
    <phoneticPr fontId="1"/>
  </si>
  <si>
    <t>他企業交流研修（中堅社員向け）⑩</t>
    <rPh sb="0" eb="7">
      <t>タキギョウ</t>
    </rPh>
    <rPh sb="8" eb="10">
      <t>チュウケン</t>
    </rPh>
    <rPh sb="10" eb="12">
      <t>シャイン</t>
    </rPh>
    <rPh sb="12" eb="13">
      <t>ム</t>
    </rPh>
    <phoneticPr fontId="1"/>
  </si>
  <si>
    <t>ミドル</t>
    <phoneticPr fontId="1"/>
  </si>
  <si>
    <t>他企業交流研修（ミドルクラス向け）①</t>
    <phoneticPr fontId="1"/>
  </si>
  <si>
    <t>他企業交流研修（ミドルクラス向け）②</t>
    <phoneticPr fontId="1"/>
  </si>
  <si>
    <t>他企業交流研修（ミドルクラス向け）③</t>
    <phoneticPr fontId="1"/>
  </si>
  <si>
    <t>他企業交流研修（ミドルクラス向け）④</t>
    <phoneticPr fontId="1"/>
  </si>
  <si>
    <t>他企業交流研修（ミドルクラス向け）⑤</t>
    <phoneticPr fontId="1"/>
  </si>
  <si>
    <t>　　衛生管理者免許試験対策研修(第1種)　</t>
    <phoneticPr fontId="1"/>
  </si>
  <si>
    <t>　　衛生管理者免許試験対策研修(第2種)　</t>
    <phoneticPr fontId="1"/>
  </si>
  <si>
    <t>通信欄</t>
    <rPh sb="0" eb="2">
      <t>ツウシン</t>
    </rPh>
    <rPh sb="2" eb="3">
      <t>ラン</t>
    </rPh>
    <phoneticPr fontId="1"/>
  </si>
  <si>
    <t>(配慮が必要な方など)</t>
    <rPh sb="1" eb="3">
      <t>ハイリョ</t>
    </rPh>
    <rPh sb="4" eb="6">
      <t>ヒツヨウ</t>
    </rPh>
    <rPh sb="7" eb="8">
      <t>カタ</t>
    </rPh>
    <phoneticPr fontId="1"/>
  </si>
  <si>
    <t>メール送付先：kyoiku@jeps.ne.jp</t>
    <phoneticPr fontId="1"/>
  </si>
  <si>
    <t>2-3</t>
    <phoneticPr fontId="1"/>
  </si>
  <si>
    <t>2-4</t>
  </si>
  <si>
    <t>3-1</t>
    <phoneticPr fontId="1"/>
  </si>
  <si>
    <t>3-2</t>
  </si>
  <si>
    <t>3-3</t>
  </si>
  <si>
    <t>3-4</t>
  </si>
  <si>
    <t>3-6</t>
  </si>
  <si>
    <t>3-7</t>
  </si>
  <si>
    <t>　　AI時代の“グッとくる”文章の書き方講座</t>
    <rPh sb="4" eb="6">
      <t>ジダイ</t>
    </rPh>
    <rPh sb="14" eb="16">
      <t>ブンショウ</t>
    </rPh>
    <rPh sb="17" eb="18">
      <t>カ</t>
    </rPh>
    <rPh sb="19" eb="20">
      <t>カタ</t>
    </rPh>
    <rPh sb="20" eb="22">
      <t>コウザ</t>
    </rPh>
    <phoneticPr fontId="1"/>
  </si>
  <si>
    <t>　　ビジネス現場発DXリテラシー研修</t>
    <rPh sb="6" eb="8">
      <t>ゲンバ</t>
    </rPh>
    <rPh sb="8" eb="9">
      <t>ハツ</t>
    </rPh>
    <rPh sb="16" eb="18">
      <t>ケンシュウ</t>
    </rPh>
    <phoneticPr fontId="1"/>
  </si>
  <si>
    <t>　　デジタル推進リーダー養成コース</t>
    <rPh sb="6" eb="8">
      <t>スイシン</t>
    </rPh>
    <rPh sb="12" eb="14">
      <t>ヨウセイ</t>
    </rPh>
    <phoneticPr fontId="1"/>
  </si>
  <si>
    <t>　　デジタルマーケティング分析実践コース</t>
    <rPh sb="13" eb="15">
      <t>ブンセキ</t>
    </rPh>
    <rPh sb="15" eb="17">
      <t>ジッセン</t>
    </rPh>
    <phoneticPr fontId="1"/>
  </si>
  <si>
    <t>　　実践型RPA研修</t>
    <rPh sb="2" eb="5">
      <t>ジッセンガタ</t>
    </rPh>
    <rPh sb="8" eb="10">
      <t>ケンシュウ</t>
    </rPh>
    <phoneticPr fontId="1"/>
  </si>
  <si>
    <t>　　実践型Power Platform研修</t>
    <rPh sb="2" eb="5">
      <t>ジッセンガタ</t>
    </rPh>
    <rPh sb="19" eb="21">
      <t>ケンシュウ</t>
    </rPh>
    <phoneticPr fontId="1"/>
  </si>
  <si>
    <t>3-8-1</t>
    <phoneticPr fontId="1"/>
  </si>
  <si>
    <t>3-8-2</t>
    <phoneticPr fontId="1"/>
  </si>
  <si>
    <t>3-9</t>
    <phoneticPr fontId="1"/>
  </si>
  <si>
    <t>　　みんなで創る「健康経営」</t>
    <rPh sb="6" eb="7">
      <t>ツク</t>
    </rPh>
    <rPh sb="9" eb="13">
      <t>ケンコウケイエイ</t>
    </rPh>
    <phoneticPr fontId="1"/>
  </si>
  <si>
    <t>　　越境学習プログラム（here there）</t>
    <rPh sb="2" eb="6">
      <t>エッキョウガクシュウ</t>
    </rPh>
    <phoneticPr fontId="1"/>
  </si>
  <si>
    <t>5-1</t>
    <phoneticPr fontId="1"/>
  </si>
  <si>
    <t>5-2</t>
    <phoneticPr fontId="1"/>
  </si>
  <si>
    <t>5-3</t>
    <phoneticPr fontId="1"/>
  </si>
  <si>
    <t>随時</t>
    <rPh sb="0" eb="2">
      <t>ズイジ</t>
    </rPh>
    <phoneticPr fontId="1"/>
  </si>
  <si>
    <t>　　英会話でチームビルディング（自己理解・相互理解）</t>
    <rPh sb="2" eb="5">
      <t>エイカイワ</t>
    </rPh>
    <rPh sb="16" eb="20">
      <t>ジコリカイ</t>
    </rPh>
    <rPh sb="21" eb="23">
      <t>ソウゴ</t>
    </rPh>
    <rPh sb="23" eb="25">
      <t>リカイ</t>
    </rPh>
    <phoneticPr fontId="1"/>
  </si>
  <si>
    <t>　　労務管理基礎講座</t>
    <rPh sb="8" eb="10">
      <t>コウザ</t>
    </rPh>
    <phoneticPr fontId="1"/>
  </si>
  <si>
    <t>　　ストーリーで学ぶ働く人のためのワークルール</t>
    <phoneticPr fontId="1"/>
  </si>
  <si>
    <t>スキルアップ</t>
    <phoneticPr fontId="1"/>
  </si>
  <si>
    <t>DX関連</t>
    <rPh sb="2" eb="4">
      <t>カンレン</t>
    </rPh>
    <phoneticPr fontId="1"/>
  </si>
  <si>
    <t>体験・交流</t>
    <rPh sb="0" eb="2">
      <t>タイケン</t>
    </rPh>
    <rPh sb="3" eb="5">
      <t>コウリュウ</t>
    </rPh>
    <phoneticPr fontId="1"/>
  </si>
  <si>
    <t>資格取得</t>
    <rPh sb="0" eb="4">
      <t>シカクシュトク</t>
    </rPh>
    <phoneticPr fontId="1"/>
  </si>
  <si>
    <t>4-6-1</t>
  </si>
  <si>
    <t>4-6-2</t>
  </si>
  <si>
    <t>4-6-3</t>
  </si>
  <si>
    <t>　　サービス介助士資格講座</t>
    <rPh sb="11" eb="13">
      <t>コウザ</t>
    </rPh>
    <phoneticPr fontId="1"/>
  </si>
  <si>
    <t>4-7-4</t>
    <phoneticPr fontId="1"/>
  </si>
  <si>
    <t>★新白河会場の場合のみ記入</t>
    <rPh sb="1" eb="2">
      <t>シン</t>
    </rPh>
    <rPh sb="2" eb="4">
      <t>シラカワ</t>
    </rPh>
    <rPh sb="4" eb="6">
      <t>カイジョウ</t>
    </rPh>
    <rPh sb="7" eb="9">
      <t>バアイ</t>
    </rPh>
    <rPh sb="11" eb="13">
      <t>キニュウ</t>
    </rPh>
    <phoneticPr fontId="1"/>
  </si>
  <si>
    <t>（会員・非会員）</t>
    <rPh sb="1" eb="3">
      <t>カイイン</t>
    </rPh>
    <rPh sb="4" eb="7">
      <t>ヒカイイン</t>
    </rPh>
    <phoneticPr fontId="1"/>
  </si>
  <si>
    <t>会員・非会員</t>
    <rPh sb="0" eb="2">
      <t>カイイン</t>
    </rPh>
    <rPh sb="3" eb="6">
      <t>ヒカイイン</t>
    </rPh>
    <phoneticPr fontId="1"/>
  </si>
  <si>
    <t>別途お問合せください</t>
    <rPh sb="0" eb="2">
      <t>ベット</t>
    </rPh>
    <rPh sb="3" eb="5">
      <t>トイアワ</t>
    </rPh>
    <phoneticPr fontId="1"/>
  </si>
  <si>
    <r>
      <t>ファイルパスワード「</t>
    </r>
    <r>
      <rPr>
        <b/>
        <sz val="18"/>
        <color rgb="FFFF0000"/>
        <rFont val="HGP創英角ﾎﾟｯﾌﾟ体"/>
        <family val="3"/>
        <charset val="128"/>
      </rPr>
      <t>jeps2025</t>
    </r>
    <r>
      <rPr>
        <sz val="11"/>
        <color theme="1"/>
        <rFont val="ＭＳ Ｐゴシック"/>
        <family val="3"/>
        <charset val="128"/>
        <scheme val="minor"/>
      </rPr>
      <t>」で設定をお願いします</t>
    </r>
    <rPh sb="20" eb="22">
      <t>セッテイ</t>
    </rPh>
    <rPh sb="24" eb="25">
      <t>ネガ</t>
    </rPh>
    <phoneticPr fontId="1"/>
  </si>
  <si>
    <t>2025年度　JEPSオープンセミナー　申込書（１）
お申し込みご担当者様情報</t>
    <rPh sb="4" eb="6">
      <t>ネンド</t>
    </rPh>
    <rPh sb="20" eb="23">
      <t>モウシコミショ</t>
    </rPh>
    <rPh sb="28" eb="29">
      <t>モウ</t>
    </rPh>
    <rPh sb="30" eb="31">
      <t>コ</t>
    </rPh>
    <rPh sb="33" eb="37">
      <t>タントウシャサマ</t>
    </rPh>
    <rPh sb="37" eb="39">
      <t>ジョウホウ</t>
    </rPh>
    <phoneticPr fontId="1"/>
  </si>
  <si>
    <t>2025年度　JEPSオープンセミナー　【階層別等研修】　申込書（２）
ご参加者様情報</t>
    <rPh sb="4" eb="6">
      <t>ネンド</t>
    </rPh>
    <rPh sb="21" eb="24">
      <t>カイソウベツ</t>
    </rPh>
    <rPh sb="24" eb="25">
      <t>トウ</t>
    </rPh>
    <rPh sb="25" eb="27">
      <t>ケンシュウ</t>
    </rPh>
    <rPh sb="29" eb="32">
      <t>モウシコミショ</t>
    </rPh>
    <rPh sb="37" eb="41">
      <t>サンカシャサマ</t>
    </rPh>
    <rPh sb="41" eb="43">
      <t>ジョウホウ</t>
    </rPh>
    <phoneticPr fontId="1"/>
  </si>
  <si>
    <t>2026/2/5（木）</t>
    <rPh sb="9" eb="10">
      <t>モク</t>
    </rPh>
    <phoneticPr fontId="1"/>
  </si>
  <si>
    <t>2025/12/4（木）</t>
    <rPh sb="10" eb="11">
      <t>モク</t>
    </rPh>
    <phoneticPr fontId="1"/>
  </si>
  <si>
    <t>2025/10/6(月)-7(火)</t>
    <rPh sb="10" eb="11">
      <t>ゲツ</t>
    </rPh>
    <rPh sb="15" eb="16">
      <t>カ</t>
    </rPh>
    <phoneticPr fontId="1"/>
  </si>
  <si>
    <t>2025/10/24(金)</t>
    <rPh sb="11" eb="12">
      <t>キン</t>
    </rPh>
    <phoneticPr fontId="1"/>
  </si>
  <si>
    <t>2025/9/18(木)-19(金)</t>
    <rPh sb="10" eb="11">
      <t>モク</t>
    </rPh>
    <rPh sb="16" eb="17">
      <t>キン</t>
    </rPh>
    <phoneticPr fontId="1"/>
  </si>
  <si>
    <t>2026/1/22(木)-23(金)</t>
    <rPh sb="10" eb="11">
      <t>モク</t>
    </rPh>
    <rPh sb="16" eb="17">
      <t>キン</t>
    </rPh>
    <phoneticPr fontId="1"/>
  </si>
  <si>
    <t>2025/11/13(木)-14(金)</t>
    <rPh sb="11" eb="12">
      <t>モク</t>
    </rPh>
    <rPh sb="17" eb="18">
      <t>キン</t>
    </rPh>
    <phoneticPr fontId="1"/>
  </si>
  <si>
    <t>2025/11/20(木)</t>
    <rPh sb="11" eb="12">
      <t>モク</t>
    </rPh>
    <phoneticPr fontId="1"/>
  </si>
  <si>
    <t>2025/10/16(木)-17(金)</t>
    <phoneticPr fontId="1"/>
  </si>
  <si>
    <t>2025/6/4(水)-6(金)</t>
    <rPh sb="9" eb="10">
      <t>スイ</t>
    </rPh>
    <rPh sb="14" eb="15">
      <t>キン</t>
    </rPh>
    <phoneticPr fontId="1"/>
  </si>
  <si>
    <t>2025/12/17(水)-19(金)</t>
    <rPh sb="11" eb="12">
      <t>スイ</t>
    </rPh>
    <rPh sb="17" eb="18">
      <t>キン</t>
    </rPh>
    <phoneticPr fontId="1"/>
  </si>
  <si>
    <t>他企業交流研修（若手社員向け）⑤</t>
    <rPh sb="0" eb="7">
      <t>タキギョウ</t>
    </rPh>
    <rPh sb="8" eb="10">
      <t>ワカテ</t>
    </rPh>
    <rPh sb="10" eb="12">
      <t>シャイン</t>
    </rPh>
    <rPh sb="12" eb="13">
      <t>ム</t>
    </rPh>
    <phoneticPr fontId="1"/>
  </si>
  <si>
    <t>2025/9/4(木)-5(金)</t>
    <rPh sb="9" eb="10">
      <t>モク</t>
    </rPh>
    <rPh sb="14" eb="15">
      <t>キン</t>
    </rPh>
    <phoneticPr fontId="1"/>
  </si>
  <si>
    <t>2025/10/2(木)-3(金)</t>
    <rPh sb="10" eb="11">
      <t>モク</t>
    </rPh>
    <rPh sb="15" eb="16">
      <t>キン</t>
    </rPh>
    <phoneticPr fontId="1"/>
  </si>
  <si>
    <t>2025/11/6(木)-7(金)</t>
    <rPh sb="10" eb="11">
      <t>モク</t>
    </rPh>
    <rPh sb="15" eb="16">
      <t>キン</t>
    </rPh>
    <phoneticPr fontId="1"/>
  </si>
  <si>
    <t>2025/12/4(木)-5(金)</t>
    <rPh sb="10" eb="11">
      <t>モク</t>
    </rPh>
    <rPh sb="15" eb="16">
      <t>キン</t>
    </rPh>
    <phoneticPr fontId="1"/>
  </si>
  <si>
    <t>2026/1/15(木)-16(金)</t>
    <rPh sb="10" eb="11">
      <t>モク</t>
    </rPh>
    <rPh sb="16" eb="17">
      <t>キン</t>
    </rPh>
    <phoneticPr fontId="1"/>
  </si>
  <si>
    <t>2025/7/28(月)-29(火)</t>
    <rPh sb="10" eb="11">
      <t>ゲツ</t>
    </rPh>
    <rPh sb="16" eb="17">
      <t>ヒ</t>
    </rPh>
    <phoneticPr fontId="1"/>
  </si>
  <si>
    <t>2025/8/21(木)-22(金)</t>
    <rPh sb="10" eb="11">
      <t>モク</t>
    </rPh>
    <rPh sb="16" eb="17">
      <t>キン</t>
    </rPh>
    <phoneticPr fontId="1"/>
  </si>
  <si>
    <t>2025/10/9(木)-10(金)</t>
    <rPh sb="10" eb="11">
      <t>モク</t>
    </rPh>
    <rPh sb="16" eb="17">
      <t>キン</t>
    </rPh>
    <phoneticPr fontId="1"/>
  </si>
  <si>
    <t>2025/10/23(木)-24(金)</t>
    <rPh sb="11" eb="12">
      <t>モク</t>
    </rPh>
    <rPh sb="17" eb="18">
      <t>キン</t>
    </rPh>
    <phoneticPr fontId="1"/>
  </si>
  <si>
    <t>2025/11/27(木)-28(金)</t>
    <rPh sb="11" eb="12">
      <t>モク</t>
    </rPh>
    <rPh sb="17" eb="18">
      <t>キン</t>
    </rPh>
    <phoneticPr fontId="1"/>
  </si>
  <si>
    <t>2025/12/11(木)-12(金)</t>
    <rPh sb="11" eb="12">
      <t>モク</t>
    </rPh>
    <rPh sb="17" eb="18">
      <t>キン</t>
    </rPh>
    <phoneticPr fontId="1"/>
  </si>
  <si>
    <t>2026/2/5(木)-6(金)</t>
    <rPh sb="9" eb="10">
      <t>モク</t>
    </rPh>
    <rPh sb="14" eb="15">
      <t>キン</t>
    </rPh>
    <phoneticPr fontId="1"/>
  </si>
  <si>
    <t>2025/9/11(木)-12(金)</t>
    <rPh sb="10" eb="11">
      <t>モク</t>
    </rPh>
    <rPh sb="16" eb="17">
      <t>キン</t>
    </rPh>
    <phoneticPr fontId="1"/>
  </si>
  <si>
    <t>2025/10/16(木)-17(金)</t>
    <rPh sb="11" eb="12">
      <t>モク</t>
    </rPh>
    <rPh sb="17" eb="18">
      <t>キン</t>
    </rPh>
    <phoneticPr fontId="1"/>
  </si>
  <si>
    <t>2025/11/20(木)-21(金)</t>
    <rPh sb="11" eb="12">
      <t>モク</t>
    </rPh>
    <rPh sb="17" eb="18">
      <t>キン</t>
    </rPh>
    <phoneticPr fontId="1"/>
  </si>
  <si>
    <t>2025年度　JEPSオープンセミナー【他企業交流研修】　申込書（３）
ご参加者様情報</t>
    <rPh sb="4" eb="6">
      <t>ネンド</t>
    </rPh>
    <rPh sb="20" eb="21">
      <t>ホカ</t>
    </rPh>
    <rPh sb="21" eb="23">
      <t>キギョウ</t>
    </rPh>
    <rPh sb="23" eb="25">
      <t>コウリュウ</t>
    </rPh>
    <rPh sb="25" eb="27">
      <t>ケンシュウ</t>
    </rPh>
    <rPh sb="29" eb="32">
      <t>モウシコミショ</t>
    </rPh>
    <rPh sb="37" eb="40">
      <t>サンカシャ</t>
    </rPh>
    <rPh sb="40" eb="41">
      <t>サマ</t>
    </rPh>
    <rPh sb="41" eb="43">
      <t>ジョウホウ</t>
    </rPh>
    <phoneticPr fontId="1"/>
  </si>
  <si>
    <t>　　0を1にする英会話　今すぐ使えるインバウンド対応講座</t>
    <rPh sb="8" eb="11">
      <t>エイカイワ</t>
    </rPh>
    <rPh sb="12" eb="13">
      <t>イマ</t>
    </rPh>
    <rPh sb="15" eb="16">
      <t>ツカ</t>
    </rPh>
    <rPh sb="24" eb="26">
      <t>タイオウ</t>
    </rPh>
    <rPh sb="26" eb="28">
      <t>コウザ</t>
    </rPh>
    <phoneticPr fontId="1"/>
  </si>
  <si>
    <t>1-2</t>
  </si>
  <si>
    <t>1-2</t>
    <phoneticPr fontId="1"/>
  </si>
  <si>
    <t>1-3</t>
    <phoneticPr fontId="1"/>
  </si>
  <si>
    <t>1-4-1</t>
    <phoneticPr fontId="1"/>
  </si>
  <si>
    <t>1-4-2</t>
    <phoneticPr fontId="1"/>
  </si>
  <si>
    <t>1-5</t>
    <phoneticPr fontId="1"/>
  </si>
  <si>
    <t>1-6-1</t>
    <phoneticPr fontId="1"/>
  </si>
  <si>
    <t>1-6-2</t>
    <phoneticPr fontId="1"/>
  </si>
  <si>
    <t>　ＰＣ講習（Wordｺｰｽ／PowerPointｺｰｽ／Excel基本・表・グラフｺｰｽ、関数ｺｰｽ、DB・マクロｺｰｽ）</t>
    <phoneticPr fontId="1"/>
  </si>
  <si>
    <r>
      <t>　　もっとよく知ろう「JR東日本グループ」　</t>
    </r>
    <r>
      <rPr>
        <sz val="11"/>
        <color rgb="FFFF0000"/>
        <rFont val="HGPｺﾞｼｯｸM"/>
        <family val="3"/>
        <charset val="128"/>
      </rPr>
      <t>★新白河会場</t>
    </r>
    <rPh sb="23" eb="24">
      <t>シン</t>
    </rPh>
    <rPh sb="24" eb="28">
      <t>シラカワカイジョウ</t>
    </rPh>
    <phoneticPr fontId="1"/>
  </si>
  <si>
    <r>
      <t xml:space="preserve">　　安全体験研修　　　　　　　　　　　　　  </t>
    </r>
    <r>
      <rPr>
        <sz val="11"/>
        <color rgb="FFFF0000"/>
        <rFont val="HGPｺﾞｼｯｸM"/>
        <family val="3"/>
        <charset val="128"/>
      </rPr>
      <t>★新白河会場</t>
    </r>
    <rPh sb="24" eb="25">
      <t>シン</t>
    </rPh>
    <phoneticPr fontId="1"/>
  </si>
  <si>
    <t>メールアドレス</t>
    <phoneticPr fontId="1"/>
  </si>
  <si>
    <r>
      <t xml:space="preserve">    </t>
    </r>
    <r>
      <rPr>
        <sz val="8"/>
        <rFont val="HGPｺﾞｼｯｸM"/>
        <family val="3"/>
        <charset val="128"/>
      </rPr>
      <t>～JREグループの事例から学ぶ～</t>
    </r>
    <r>
      <rPr>
        <sz val="11"/>
        <rFont val="HGPｺﾞｼｯｸM"/>
        <family val="3"/>
        <charset val="128"/>
      </rPr>
      <t xml:space="preserve"> M365活用講座</t>
    </r>
    <phoneticPr fontId="1"/>
  </si>
  <si>
    <t xml:space="preserve">  </t>
    <phoneticPr fontId="1"/>
  </si>
  <si>
    <r>
      <t>　　</t>
    </r>
    <r>
      <rPr>
        <sz val="8"/>
        <rFont val="HGPｺﾞｼｯｸM"/>
        <family val="3"/>
        <charset val="128"/>
      </rPr>
      <t>デジタルスキル向上研修</t>
    </r>
    <r>
      <rPr>
        <sz val="11"/>
        <rFont val="HGPｺﾞｼｯｸM"/>
        <family val="3"/>
        <charset val="128"/>
      </rPr>
      <t xml:space="preserve"> 　AIの創り出す世界（AI概論）</t>
    </r>
    <phoneticPr fontId="1"/>
  </si>
  <si>
    <r>
      <t>　　</t>
    </r>
    <r>
      <rPr>
        <sz val="8"/>
        <rFont val="HGPｺﾞｼｯｸM"/>
        <family val="3"/>
        <charset val="128"/>
      </rPr>
      <t>デジタルスキル向上研修</t>
    </r>
    <r>
      <rPr>
        <sz val="11"/>
        <rFont val="HGPｺﾞｼｯｸM"/>
        <family val="3"/>
        <charset val="128"/>
      </rPr>
      <t xml:space="preserve"> 　DXリテラシー標準講座</t>
    </r>
    <rPh sb="22" eb="24">
      <t>ヒョウジュン</t>
    </rPh>
    <rPh sb="24" eb="26">
      <t>コウザ</t>
    </rPh>
    <phoneticPr fontId="1"/>
  </si>
  <si>
    <r>
      <t xml:space="preserve">    </t>
    </r>
    <r>
      <rPr>
        <sz val="8"/>
        <rFont val="HGPｺﾞｼｯｸM"/>
        <family val="3"/>
        <charset val="128"/>
      </rPr>
      <t>～JREグループの事例から学ぶ～</t>
    </r>
    <r>
      <rPr>
        <sz val="11"/>
        <rFont val="HGPｺﾞｼｯｸM"/>
        <family val="3"/>
        <charset val="128"/>
      </rPr>
      <t xml:space="preserve"> Power Automate活用講座</t>
    </r>
    <phoneticPr fontId="1"/>
  </si>
  <si>
    <t>1-7</t>
  </si>
  <si>
    <t>1-8</t>
    <phoneticPr fontId="1"/>
  </si>
  <si>
    <t>2-１</t>
    <phoneticPr fontId="1"/>
  </si>
  <si>
    <t>管理者フォローアップ研修 ～ドラッカーに学ぶマネジメントの原則～</t>
    <phoneticPr fontId="1"/>
  </si>
  <si>
    <t>2-8</t>
  </si>
  <si>
    <t>2-9</t>
  </si>
  <si>
    <t xml:space="preserve">　　７つの習慣® SIGNATURE EDITION 4.0  </t>
    <phoneticPr fontId="1"/>
  </si>
  <si>
    <t xml:space="preserve">　　キャリア形成支援力向上研修 </t>
    <phoneticPr fontId="1"/>
  </si>
  <si>
    <t>　　問題解決力アップ講座</t>
    <phoneticPr fontId="1"/>
  </si>
  <si>
    <t>3‐10</t>
    <phoneticPr fontId="1"/>
  </si>
  <si>
    <t>3-1１</t>
    <phoneticPr fontId="1"/>
  </si>
  <si>
    <t>　　カードゲームで楽しく学ぶDX　～DXブリッツ～</t>
    <rPh sb="9" eb="10">
      <t>タノ</t>
    </rPh>
    <rPh sb="12" eb="13">
      <t>マナ</t>
    </rPh>
    <phoneticPr fontId="1"/>
  </si>
  <si>
    <t>コース選択による</t>
    <rPh sb="3" eb="5">
      <t>センタク</t>
    </rPh>
    <phoneticPr fontId="1"/>
  </si>
  <si>
    <t>　　コース選択による</t>
    <rPh sb="5" eb="7">
      <t>センタク</t>
    </rPh>
    <phoneticPr fontId="1"/>
  </si>
  <si>
    <t>希望集約の上調整します</t>
    <phoneticPr fontId="1"/>
  </si>
  <si>
    <t>4‐4</t>
    <phoneticPr fontId="1"/>
  </si>
  <si>
    <t>4‐5</t>
    <phoneticPr fontId="1"/>
  </si>
  <si>
    <t>4-10</t>
    <phoneticPr fontId="1"/>
  </si>
  <si>
    <t xml:space="preserve">    JR東日本に学ぶ！ヒューマンファクター講座</t>
    <phoneticPr fontId="1"/>
  </si>
  <si>
    <t xml:space="preserve">    「健康経営」 フューチャーセッション</t>
    <phoneticPr fontId="1"/>
  </si>
  <si>
    <t>4-7-1</t>
    <phoneticPr fontId="1"/>
  </si>
  <si>
    <t>4-7-2</t>
    <phoneticPr fontId="1"/>
  </si>
  <si>
    <t>4-8-1</t>
    <phoneticPr fontId="1"/>
  </si>
  <si>
    <t>4-8-2</t>
    <phoneticPr fontId="1"/>
  </si>
  <si>
    <t>4-7-3</t>
    <phoneticPr fontId="1"/>
  </si>
  <si>
    <t>4-7-5</t>
    <phoneticPr fontId="1"/>
  </si>
  <si>
    <t>4-8-3</t>
    <phoneticPr fontId="1"/>
  </si>
  <si>
    <t>4-8-4</t>
    <phoneticPr fontId="1"/>
  </si>
  <si>
    <t>4-8-5</t>
    <phoneticPr fontId="1"/>
  </si>
  <si>
    <t>4-8-6</t>
    <phoneticPr fontId="1"/>
  </si>
  <si>
    <t>4-8-7</t>
    <phoneticPr fontId="1"/>
  </si>
  <si>
    <t>4-8-8</t>
    <phoneticPr fontId="1"/>
  </si>
  <si>
    <t>4-8-9</t>
    <phoneticPr fontId="1"/>
  </si>
  <si>
    <t>4-8-10</t>
    <phoneticPr fontId="1"/>
  </si>
  <si>
    <t>4-9-1</t>
    <phoneticPr fontId="1"/>
  </si>
  <si>
    <t>4-9-2</t>
    <phoneticPr fontId="1"/>
  </si>
  <si>
    <t>4-9-3</t>
    <phoneticPr fontId="1"/>
  </si>
  <si>
    <t>4-9-4</t>
    <phoneticPr fontId="1"/>
  </si>
  <si>
    <t>4-9-5</t>
    <phoneticPr fontId="1"/>
  </si>
  <si>
    <t>4-7-1</t>
    <phoneticPr fontId="1"/>
  </si>
  <si>
    <t>3-12</t>
  </si>
  <si>
    <t>　　DX推進のためのマインド変革研修</t>
    <rPh sb="4" eb="6">
      <t>スイシン</t>
    </rPh>
    <rPh sb="14" eb="16">
      <t>ヘンカク</t>
    </rPh>
    <rPh sb="16" eb="18">
      <t>ケンシュウ</t>
    </rPh>
    <phoneticPr fontId="1"/>
  </si>
  <si>
    <t>2025/9/8(月)-10(水)</t>
    <rPh sb="9" eb="10">
      <t>ゲツ</t>
    </rPh>
    <rPh sb="15" eb="16">
      <t>スイ</t>
    </rPh>
    <phoneticPr fontId="1"/>
  </si>
  <si>
    <r>
      <t>※コースNo.</t>
    </r>
    <r>
      <rPr>
        <sz val="10"/>
        <rFont val="ＭＳ Ｐゴシック"/>
        <family val="3"/>
        <charset val="128"/>
        <scheme val="minor"/>
      </rPr>
      <t>4-7～9「他企業交流研修」は別シート【3.参加者（他企業交流研修）】にてお申込みを承ります。</t>
    </r>
    <rPh sb="13" eb="16">
      <t>タキギョウ</t>
    </rPh>
    <rPh sb="16" eb="18">
      <t>コウリュウ</t>
    </rPh>
    <rPh sb="18" eb="20">
      <t>ケンシュウ</t>
    </rPh>
    <rPh sb="22" eb="23">
      <t>ベツ</t>
    </rPh>
    <rPh sb="29" eb="32">
      <t>サンカシャ</t>
    </rPh>
    <rPh sb="33" eb="36">
      <t>タキギョウ</t>
    </rPh>
    <rPh sb="36" eb="38">
      <t>コウリュウ</t>
    </rPh>
    <rPh sb="38" eb="40">
      <t>ケンシュウ</t>
    </rPh>
    <rPh sb="45" eb="47">
      <t>モウシコ</t>
    </rPh>
    <rPh sb="49" eb="50">
      <t>ウケタマワ</t>
    </rPh>
    <phoneticPr fontId="1"/>
  </si>
  <si>
    <r>
      <t>※4-</t>
    </r>
    <r>
      <rPr>
        <sz val="10"/>
        <rFont val="ＭＳ Ｐゴシック"/>
        <family val="3"/>
        <charset val="128"/>
        <scheme val="minor"/>
      </rPr>
      <t>10「越境学習プログラム 『here there』」、No.5-3「サービス介助士資格講座」は別途お申込みを承ります。お問い合わせください。</t>
    </r>
    <rPh sb="50" eb="52">
      <t>ベット</t>
    </rPh>
    <rPh sb="53" eb="55">
      <t>モウシコ</t>
    </rPh>
    <rPh sb="57" eb="58">
      <t>ウケタマワ</t>
    </rPh>
    <rPh sb="63" eb="64">
      <t>ト</t>
    </rPh>
    <rPh sb="65" eb="66">
      <t>ア</t>
    </rPh>
    <phoneticPr fontId="1"/>
  </si>
  <si>
    <t>JEPS会員</t>
  </si>
  <si>
    <t>2025/7/28(月)</t>
    <rPh sb="9" eb="12">
      <t>ゲツ</t>
    </rPh>
    <phoneticPr fontId="1"/>
  </si>
  <si>
    <t>2025/12/8(月)-9(火)</t>
    <rPh sb="10" eb="11">
      <t>ゲツ</t>
    </rPh>
    <rPh sb="15" eb="16">
      <t>カ</t>
    </rPh>
    <phoneticPr fontId="1"/>
  </si>
  <si>
    <t>2025/11/19(水)</t>
    <rPh sb="11" eb="12">
      <t>スイ</t>
    </rPh>
    <phoneticPr fontId="1"/>
  </si>
  <si>
    <t>2025/9/16(火)</t>
    <rPh sb="10" eb="11">
      <t>カ</t>
    </rPh>
    <phoneticPr fontId="1"/>
  </si>
  <si>
    <t>2025/10/14(火)</t>
    <rPh sb="11" eb="12">
      <t>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</si>
</sst>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lt;=999]000;[&lt;=9999]000\-00;000\-0000"/>
    <numFmt numFmtId="177" formatCode="0_ "/>
  </numFmts>
  <fonts count="50" x14ac:knownFonts="1">
    <font>
      <sz val="11"/>
      <color theme="1"/>
      <name val="ＭＳ Ｐゴシック"/>
      <family val="2"/>
      <charset val="128"/>
      <scheme val="minor"/>
    </font>
    <font>
      <sz val="6"/>
      <name val="ＭＳ Ｐゴシック"/>
      <family val="2"/>
      <charset val="128"/>
      <scheme val="minor"/>
    </font>
    <font>
      <sz val="20"/>
      <color theme="1"/>
      <name val="HGPｺﾞｼｯｸE"/>
      <family val="3"/>
      <charset val="128"/>
    </font>
    <font>
      <sz val="9"/>
      <color theme="1"/>
      <name val="ＭＳ Ｐゴシック"/>
      <family val="2"/>
      <charset val="128"/>
      <scheme val="minor"/>
    </font>
    <font>
      <sz val="14"/>
      <color theme="1"/>
      <name val="HGPｺﾞｼｯｸE"/>
      <family val="3"/>
      <charset val="128"/>
    </font>
    <font>
      <sz val="9"/>
      <color theme="1"/>
      <name val="HGPｺﾞｼｯｸE"/>
      <family val="3"/>
      <charset val="128"/>
    </font>
    <font>
      <sz val="11"/>
      <color theme="1"/>
      <name val="ＭＳ Ｐゴシック"/>
      <family val="2"/>
      <charset val="128"/>
      <scheme val="minor"/>
    </font>
    <font>
      <sz val="11"/>
      <color theme="1"/>
      <name val="HGPｺﾞｼｯｸM"/>
      <family val="3"/>
      <charset val="128"/>
    </font>
    <font>
      <sz val="10"/>
      <name val="HG丸ｺﾞｼｯｸM-PRO"/>
      <family val="3"/>
      <charset val="128"/>
    </font>
    <font>
      <sz val="9"/>
      <color rgb="FF000000"/>
      <name val="ＭＳ Ｐゴシック"/>
      <family val="3"/>
      <charset val="128"/>
      <scheme val="minor"/>
    </font>
    <font>
      <sz val="12"/>
      <color theme="0"/>
      <name val="ＭＳ Ｐゴシック"/>
      <family val="3"/>
      <charset val="128"/>
      <scheme val="minor"/>
    </font>
    <font>
      <sz val="20"/>
      <color theme="1"/>
      <name val="HGPｺﾞｼｯｸM"/>
      <family val="3"/>
      <charset val="128"/>
    </font>
    <font>
      <sz val="9"/>
      <color theme="1"/>
      <name val="HGPｺﾞｼｯｸM"/>
      <family val="3"/>
      <charset val="128"/>
    </font>
    <font>
      <sz val="10"/>
      <color theme="1"/>
      <name val="HGPｺﾞｼｯｸM"/>
      <family val="3"/>
      <charset val="128"/>
    </font>
    <font>
      <sz val="12"/>
      <color theme="1"/>
      <name val="HGPｺﾞｼｯｸM"/>
      <family val="3"/>
      <charset val="128"/>
    </font>
    <font>
      <sz val="14"/>
      <color theme="1"/>
      <name val="HGPｺﾞｼｯｸM"/>
      <family val="3"/>
      <charset val="128"/>
    </font>
    <font>
      <sz val="12"/>
      <name val="HGPｺﾞｼｯｸM"/>
      <family val="3"/>
      <charset val="128"/>
    </font>
    <font>
      <sz val="12"/>
      <color theme="0"/>
      <name val="HGPｺﾞｼｯｸM"/>
      <family val="3"/>
      <charset val="128"/>
    </font>
    <font>
      <sz val="16"/>
      <color theme="1"/>
      <name val="HGPｺﾞｼｯｸM"/>
      <family val="3"/>
      <charset val="128"/>
    </font>
    <font>
      <sz val="11"/>
      <name val="HGPｺﾞｼｯｸM"/>
      <family val="3"/>
      <charset val="128"/>
    </font>
    <font>
      <u/>
      <sz val="20"/>
      <color theme="1"/>
      <name val="HGPｺﾞｼｯｸE"/>
      <family val="3"/>
      <charset val="128"/>
    </font>
    <font>
      <sz val="9"/>
      <color theme="0"/>
      <name val="HGPｺﾞｼｯｸE"/>
      <family val="3"/>
      <charset val="128"/>
    </font>
    <font>
      <sz val="11"/>
      <color rgb="FFFF0000"/>
      <name val="HGPｺﾞｼｯｸM"/>
      <family val="3"/>
      <charset val="128"/>
    </font>
    <font>
      <sz val="12"/>
      <color indexed="59"/>
      <name val="HGPｺﾞｼｯｸM"/>
      <family val="3"/>
      <charset val="128"/>
    </font>
    <font>
      <sz val="11"/>
      <name val="HG丸ｺﾞｼｯｸM-PRO"/>
      <family val="3"/>
      <charset val="128"/>
    </font>
    <font>
      <sz val="12"/>
      <color rgb="FFFF0000"/>
      <name val="HGPｺﾞｼｯｸE"/>
      <family val="3"/>
      <charset val="128"/>
    </font>
    <font>
      <b/>
      <sz val="10"/>
      <color rgb="FFFF0000"/>
      <name val="HGPｺﾞｼｯｸM"/>
      <family val="3"/>
      <charset val="128"/>
    </font>
    <font>
      <b/>
      <sz val="14"/>
      <color theme="1"/>
      <name val="HGPｺﾞｼｯｸM"/>
      <family val="3"/>
      <charset val="128"/>
    </font>
    <font>
      <sz val="11"/>
      <color rgb="FF000000"/>
      <name val="HGPｺﾞｼｯｸM"/>
      <family val="3"/>
      <charset val="128"/>
    </font>
    <font>
      <sz val="14"/>
      <name val="HGPｺﾞｼｯｸM"/>
      <family val="3"/>
      <charset val="128"/>
    </font>
    <font>
      <sz val="10"/>
      <name val="HGPｺﾞｼｯｸM"/>
      <family val="3"/>
      <charset val="128"/>
    </font>
    <font>
      <sz val="8"/>
      <color theme="1"/>
      <name val="HGPｺﾞｼｯｸM"/>
      <family val="3"/>
      <charset val="128"/>
    </font>
    <font>
      <sz val="11"/>
      <color theme="0"/>
      <name val="HGPｺﾞｼｯｸM"/>
      <family val="3"/>
      <charset val="128"/>
    </font>
    <font>
      <sz val="11"/>
      <color theme="0"/>
      <name val="HG丸ｺﾞｼｯｸM-PRO"/>
      <family val="3"/>
      <charset val="128"/>
    </font>
    <font>
      <b/>
      <sz val="9"/>
      <color rgb="FF000000"/>
      <name val="ＭＳ Ｐゴシック"/>
      <family val="3"/>
      <charset val="128"/>
      <scheme val="minor"/>
    </font>
    <font>
      <sz val="10"/>
      <color theme="1"/>
      <name val="ＭＳ Ｐゴシック"/>
      <family val="2"/>
      <charset val="128"/>
      <scheme val="minor"/>
    </font>
    <font>
      <b/>
      <sz val="9"/>
      <name val="ＭＳ Ｐゴシック"/>
      <family val="3"/>
      <charset val="128"/>
      <scheme val="minor"/>
    </font>
    <font>
      <b/>
      <sz val="18"/>
      <color rgb="FFFF0000"/>
      <name val="HGP創英角ﾎﾟｯﾌﾟ体"/>
      <family val="3"/>
      <charset val="128"/>
    </font>
    <font>
      <sz val="11"/>
      <color theme="1"/>
      <name val="ＭＳ Ｐゴシック"/>
      <family val="3"/>
      <charset val="128"/>
      <scheme val="minor"/>
    </font>
    <font>
      <sz val="9"/>
      <color rgb="FF000000"/>
      <name val="HGPｺﾞｼｯｸM"/>
      <family val="3"/>
      <charset val="128"/>
    </font>
    <font>
      <sz val="9"/>
      <name val="HGPｺﾞｼｯｸM"/>
      <family val="3"/>
      <charset val="128"/>
    </font>
    <font>
      <sz val="6"/>
      <color rgb="FFFF0000"/>
      <name val="HGPｺﾞｼｯｸM"/>
      <family val="3"/>
      <charset val="128"/>
    </font>
    <font>
      <sz val="8"/>
      <color theme="1"/>
      <name val="BIZ UDPゴシック"/>
      <family val="3"/>
      <charset val="128"/>
    </font>
    <font>
      <sz val="14"/>
      <color theme="1"/>
      <name val="BIZ UDPゴシック"/>
      <family val="3"/>
      <charset val="128"/>
    </font>
    <font>
      <sz val="11"/>
      <color theme="1"/>
      <name val="BIZ UDPゴシック"/>
      <family val="3"/>
      <charset val="128"/>
    </font>
    <font>
      <sz val="12"/>
      <color theme="1"/>
      <name val="BIZ UDPゴシック"/>
      <family val="3"/>
      <charset val="128"/>
    </font>
    <font>
      <sz val="8"/>
      <name val="HGPｺﾞｼｯｸM"/>
      <family val="3"/>
      <charset val="128"/>
    </font>
    <font>
      <sz val="10"/>
      <name val="ＭＳ Ｐゴシック"/>
      <family val="2"/>
      <charset val="128"/>
      <scheme val="minor"/>
    </font>
    <font>
      <sz val="10"/>
      <name val="ＭＳ Ｐゴシック"/>
      <family val="3"/>
      <charset val="128"/>
      <scheme val="minor"/>
    </font>
    <font>
      <sz val="11"/>
      <name val="ＭＳ Ｐゴシック"/>
      <family val="3"/>
      <charset val="128"/>
      <scheme val="minor"/>
    </font>
  </fonts>
  <fills count="17">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CCFF99"/>
        <bgColor indexed="64"/>
      </patternFill>
    </fill>
    <fill>
      <patternFill patternType="solid">
        <fgColor theme="1" tint="0.499984740745262"/>
        <bgColor indexed="64"/>
      </patternFill>
    </fill>
    <fill>
      <patternFill patternType="solid">
        <fgColor theme="0" tint="-0.499984740745262"/>
        <bgColor indexed="64"/>
      </patternFill>
    </fill>
    <fill>
      <patternFill patternType="solid">
        <fgColor theme="9" tint="0.59999389629810485"/>
        <bgColor indexed="64"/>
      </patternFill>
    </fill>
    <fill>
      <patternFill patternType="solid">
        <fgColor theme="6" tint="0.39997558519241921"/>
        <bgColor indexed="64"/>
      </patternFill>
    </fill>
    <fill>
      <patternFill patternType="solid">
        <fgColor rgb="FFFFFF99"/>
        <bgColor indexed="64"/>
      </patternFill>
    </fill>
    <fill>
      <patternFill patternType="solid">
        <fgColor rgb="FFCCCCFF"/>
        <bgColor indexed="64"/>
      </patternFill>
    </fill>
    <fill>
      <patternFill patternType="solid">
        <fgColor rgb="FF9999FF"/>
        <bgColor indexed="64"/>
      </patternFill>
    </fill>
    <fill>
      <patternFill patternType="solid">
        <fgColor rgb="FF92D050"/>
        <bgColor indexed="64"/>
      </patternFill>
    </fill>
    <fill>
      <patternFill patternType="solid">
        <fgColor theme="8" tint="0.39997558519241921"/>
        <bgColor indexed="64"/>
      </patternFill>
    </fill>
    <fill>
      <patternFill patternType="solid">
        <fgColor theme="9"/>
        <bgColor indexed="64"/>
      </patternFill>
    </fill>
    <fill>
      <patternFill patternType="solid">
        <fgColor theme="4" tint="0.59999389629810485"/>
        <bgColor indexed="64"/>
      </patternFill>
    </fill>
    <fill>
      <patternFill patternType="solid">
        <fgColor theme="6" tint="0.59999389629810485"/>
        <bgColor indexed="64"/>
      </patternFill>
    </fill>
  </fills>
  <borders count="189">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bottom style="medium">
        <color indexed="64"/>
      </bottom>
      <diagonal/>
    </border>
    <border>
      <left/>
      <right/>
      <top style="thin">
        <color indexed="64"/>
      </top>
      <bottom style="medium">
        <color indexed="64"/>
      </bottom>
      <diagonal/>
    </border>
    <border>
      <left/>
      <right style="thin">
        <color indexed="64"/>
      </right>
      <top/>
      <bottom style="thin">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top style="medium">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thin">
        <color indexed="64"/>
      </left>
      <right style="thin">
        <color indexed="64"/>
      </right>
      <top style="thin">
        <color indexed="64"/>
      </top>
      <bottom/>
      <diagonal/>
    </border>
    <border>
      <left/>
      <right/>
      <top style="thin">
        <color indexed="64"/>
      </top>
      <bottom/>
      <diagonal/>
    </border>
    <border>
      <left/>
      <right/>
      <top style="medium">
        <color indexed="64"/>
      </top>
      <bottom/>
      <diagonal/>
    </border>
    <border>
      <left style="medium">
        <color indexed="64"/>
      </left>
      <right/>
      <top style="hair">
        <color indexed="64"/>
      </top>
      <bottom style="medium">
        <color indexed="64"/>
      </bottom>
      <diagonal/>
    </border>
    <border>
      <left style="medium">
        <color indexed="64"/>
      </left>
      <right style="medium">
        <color indexed="64"/>
      </right>
      <top style="medium">
        <color indexed="64"/>
      </top>
      <bottom style="hair">
        <color indexed="64"/>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bottom/>
      <diagonal/>
    </border>
    <border>
      <left style="medium">
        <color theme="9" tint="-0.24994659260841701"/>
      </left>
      <right style="medium">
        <color theme="9" tint="-0.24994659260841701"/>
      </right>
      <top style="medium">
        <color theme="9" tint="-0.24994659260841701"/>
      </top>
      <bottom style="medium">
        <color theme="9" tint="-0.24994659260841701"/>
      </bottom>
      <diagonal/>
    </border>
    <border>
      <left/>
      <right/>
      <top style="thin">
        <color indexed="64"/>
      </top>
      <bottom style="dotted">
        <color theme="9" tint="-0.24994659260841701"/>
      </bottom>
      <diagonal/>
    </border>
    <border>
      <left/>
      <right/>
      <top style="dotted">
        <color theme="9" tint="-0.24994659260841701"/>
      </top>
      <bottom style="dotted">
        <color theme="9" tint="-0.24994659260841701"/>
      </bottom>
      <diagonal/>
    </border>
    <border>
      <left style="thin">
        <color indexed="64"/>
      </left>
      <right/>
      <top style="dotted">
        <color theme="9" tint="-0.24994659260841701"/>
      </top>
      <bottom style="dotted">
        <color theme="9" tint="-0.24994659260841701"/>
      </bottom>
      <diagonal/>
    </border>
    <border>
      <left style="thin">
        <color indexed="64"/>
      </left>
      <right/>
      <top style="dotted">
        <color theme="9" tint="-0.24994659260841701"/>
      </top>
      <bottom style="thin">
        <color indexed="64"/>
      </bottom>
      <diagonal/>
    </border>
    <border>
      <left style="thick">
        <color theme="9" tint="-0.24994659260841701"/>
      </left>
      <right style="thick">
        <color theme="9" tint="-0.24994659260841701"/>
      </right>
      <top style="dotted">
        <color theme="9" tint="-0.24994659260841701"/>
      </top>
      <bottom style="dotted">
        <color theme="9" tint="-0.24994659260841701"/>
      </bottom>
      <diagonal/>
    </border>
    <border>
      <left/>
      <right/>
      <top style="dotted">
        <color theme="9" tint="-0.24994659260841701"/>
      </top>
      <bottom/>
      <diagonal/>
    </border>
    <border>
      <left style="thin">
        <color indexed="64"/>
      </left>
      <right/>
      <top style="dotted">
        <color theme="9" tint="-0.24994659260841701"/>
      </top>
      <bottom/>
      <diagonal/>
    </border>
    <border>
      <left style="thick">
        <color theme="9" tint="-0.24994659260841701"/>
      </left>
      <right style="thick">
        <color theme="9" tint="-0.24994659260841701"/>
      </right>
      <top/>
      <bottom style="dotted">
        <color theme="9" tint="-0.24994659260841701"/>
      </bottom>
      <diagonal/>
    </border>
    <border>
      <left style="thick">
        <color theme="9" tint="-0.24994659260841701"/>
      </left>
      <right style="thick">
        <color theme="9" tint="-0.24994659260841701"/>
      </right>
      <top style="thin">
        <color indexed="64"/>
      </top>
      <bottom style="dotted">
        <color theme="9" tint="-0.24994659260841701"/>
      </bottom>
      <diagonal/>
    </border>
    <border>
      <left style="thin">
        <color indexed="64"/>
      </left>
      <right style="thick">
        <color theme="9" tint="-0.24994659260841701"/>
      </right>
      <top style="thin">
        <color indexed="64"/>
      </top>
      <bottom/>
      <diagonal/>
    </border>
    <border>
      <left style="thin">
        <color indexed="64"/>
      </left>
      <right style="thick">
        <color theme="9" tint="-0.24994659260841701"/>
      </right>
      <top/>
      <bottom/>
      <diagonal/>
    </border>
    <border>
      <left style="thin">
        <color indexed="64"/>
      </left>
      <right style="thick">
        <color theme="9" tint="-0.24994659260841701"/>
      </right>
      <top/>
      <bottom style="thin">
        <color indexed="64"/>
      </bottom>
      <diagonal/>
    </border>
    <border>
      <left style="medium">
        <color theme="7" tint="-0.499984740745262"/>
      </left>
      <right style="medium">
        <color theme="7" tint="-0.499984740745262"/>
      </right>
      <top style="medium">
        <color theme="7" tint="-0.499984740745262"/>
      </top>
      <bottom style="medium">
        <color theme="7" tint="-0.499984740745262"/>
      </bottom>
      <diagonal/>
    </border>
    <border>
      <left style="medium">
        <color theme="7" tint="-0.499984740745262"/>
      </left>
      <right style="thin">
        <color theme="7" tint="-0.499984740745262"/>
      </right>
      <top style="thin">
        <color theme="7" tint="-0.499984740745262"/>
      </top>
      <bottom style="thin">
        <color theme="7" tint="-0.499984740745262"/>
      </bottom>
      <diagonal/>
    </border>
    <border>
      <left style="thin">
        <color theme="7" tint="-0.499984740745262"/>
      </left>
      <right style="thin">
        <color theme="7" tint="-0.499984740745262"/>
      </right>
      <top style="thin">
        <color theme="7" tint="-0.499984740745262"/>
      </top>
      <bottom style="thin">
        <color theme="7" tint="-0.499984740745262"/>
      </bottom>
      <diagonal/>
    </border>
    <border>
      <left style="thin">
        <color indexed="64"/>
      </left>
      <right/>
      <top style="dotted">
        <color theme="7" tint="-0.24994659260841701"/>
      </top>
      <bottom style="dotted">
        <color theme="7" tint="-0.24994659260841701"/>
      </bottom>
      <diagonal/>
    </border>
    <border>
      <left/>
      <right/>
      <top style="dotted">
        <color theme="7" tint="-0.24994659260841701"/>
      </top>
      <bottom style="dotted">
        <color theme="7" tint="-0.24994659260841701"/>
      </bottom>
      <diagonal/>
    </border>
    <border>
      <left style="thin">
        <color indexed="64"/>
      </left>
      <right/>
      <top/>
      <bottom style="dotted">
        <color theme="9" tint="-0.24994659260841701"/>
      </bottom>
      <diagonal/>
    </border>
    <border>
      <left style="thin">
        <color indexed="64"/>
      </left>
      <right/>
      <top style="dotted">
        <color theme="9" tint="-0.24994659260841701"/>
      </top>
      <bottom style="dotted">
        <color theme="9"/>
      </bottom>
      <diagonal/>
    </border>
    <border>
      <left style="thick">
        <color theme="9" tint="-0.24994659260841701"/>
      </left>
      <right style="thin">
        <color indexed="64"/>
      </right>
      <top style="dotted">
        <color theme="9"/>
      </top>
      <bottom style="thin">
        <color indexed="64"/>
      </bottom>
      <diagonal/>
    </border>
    <border>
      <left style="thin">
        <color indexed="64"/>
      </left>
      <right style="thin">
        <color indexed="64"/>
      </right>
      <top style="dotted">
        <color theme="9" tint="-0.24994659260841701"/>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style="thick">
        <color theme="9" tint="-0.24994659260841701"/>
      </left>
      <right style="thick">
        <color theme="9" tint="-0.24994659260841701"/>
      </right>
      <top style="thick">
        <color theme="9" tint="-0.249977111117893"/>
      </top>
      <bottom style="dotted">
        <color theme="9" tint="-0.24994659260841701"/>
      </bottom>
      <diagonal/>
    </border>
    <border>
      <left style="thin">
        <color indexed="64"/>
      </left>
      <right style="thin">
        <color indexed="64"/>
      </right>
      <top/>
      <bottom style="thin">
        <color indexed="64"/>
      </bottom>
      <diagonal/>
    </border>
    <border>
      <left style="thin">
        <color indexed="64"/>
      </left>
      <right/>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dotted">
        <color theme="7" tint="-0.499984740745262"/>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style="dotted">
        <color theme="7" tint="-0.24994659260841701"/>
      </top>
      <bottom style="dotted">
        <color theme="7" tint="-0.24994659260841701"/>
      </bottom>
      <diagonal/>
    </border>
    <border>
      <left style="thin">
        <color indexed="64"/>
      </left>
      <right style="medium">
        <color indexed="64"/>
      </right>
      <top style="dotted">
        <color theme="7" tint="-0.24994659260841701"/>
      </top>
      <bottom style="medium">
        <color indexed="64"/>
      </bottom>
      <diagonal/>
    </border>
    <border>
      <left/>
      <right/>
      <top/>
      <bottom style="dotted">
        <color theme="7" tint="-0.24994659260841701"/>
      </bottom>
      <diagonal/>
    </border>
    <border>
      <left style="thin">
        <color indexed="64"/>
      </left>
      <right/>
      <top/>
      <bottom style="dotted">
        <color theme="7" tint="-0.24994659260841701"/>
      </bottom>
      <diagonal/>
    </border>
    <border>
      <left style="thin">
        <color indexed="64"/>
      </left>
      <right style="medium">
        <color indexed="64"/>
      </right>
      <top/>
      <bottom style="dotted">
        <color theme="7" tint="-0.24994659260841701"/>
      </bottom>
      <diagonal/>
    </border>
    <border>
      <left/>
      <right/>
      <top style="medium">
        <color indexed="64"/>
      </top>
      <bottom style="dotted">
        <color theme="7" tint="-0.24994659260841701"/>
      </bottom>
      <diagonal/>
    </border>
    <border>
      <left style="thin">
        <color indexed="64"/>
      </left>
      <right/>
      <top style="medium">
        <color indexed="64"/>
      </top>
      <bottom style="dotted">
        <color theme="7" tint="-0.24994659260841701"/>
      </bottom>
      <diagonal/>
    </border>
    <border>
      <left style="thin">
        <color indexed="64"/>
      </left>
      <right style="medium">
        <color indexed="64"/>
      </right>
      <top style="medium">
        <color indexed="64"/>
      </top>
      <bottom style="dotted">
        <color theme="7" tint="-0.24994659260841701"/>
      </bottom>
      <diagonal/>
    </border>
    <border>
      <left style="medium">
        <color indexed="64"/>
      </left>
      <right style="medium">
        <color indexed="64"/>
      </right>
      <top style="dotted">
        <color theme="7" tint="-0.499984740745262"/>
      </top>
      <bottom/>
      <diagonal/>
    </border>
    <border>
      <left/>
      <right/>
      <top style="dotted">
        <color theme="7" tint="-0.24994659260841701"/>
      </top>
      <bottom/>
      <diagonal/>
    </border>
    <border>
      <left style="thin">
        <color indexed="64"/>
      </left>
      <right/>
      <top style="dotted">
        <color theme="7" tint="-0.24994659260841701"/>
      </top>
      <bottom/>
      <diagonal/>
    </border>
    <border>
      <left style="thin">
        <color indexed="64"/>
      </left>
      <right style="medium">
        <color indexed="64"/>
      </right>
      <top style="dotted">
        <color theme="7" tint="-0.24994659260841701"/>
      </top>
      <bottom/>
      <diagonal/>
    </border>
    <border>
      <left style="thin">
        <color indexed="64"/>
      </left>
      <right style="thin">
        <color indexed="64"/>
      </right>
      <top style="dotted">
        <color indexed="64"/>
      </top>
      <bottom/>
      <diagonal/>
    </border>
    <border>
      <left style="medium">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style="medium">
        <color indexed="64"/>
      </left>
      <right style="medium">
        <color indexed="64"/>
      </right>
      <top style="dotted">
        <color indexed="64"/>
      </top>
      <bottom/>
      <diagonal/>
    </border>
    <border>
      <left style="medium">
        <color indexed="64"/>
      </left>
      <right style="medium">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theme="7" tint="-0.499984740745262"/>
      </left>
      <right style="thin">
        <color theme="7" tint="-0.499984740745262"/>
      </right>
      <top style="medium">
        <color indexed="64"/>
      </top>
      <bottom style="thin">
        <color theme="7" tint="-0.499984740745262"/>
      </bottom>
      <diagonal/>
    </border>
    <border>
      <left style="thin">
        <color theme="7" tint="-0.499984740745262"/>
      </left>
      <right style="thin">
        <color theme="7" tint="-0.499984740745262"/>
      </right>
      <top style="medium">
        <color indexed="64"/>
      </top>
      <bottom style="thin">
        <color theme="7" tint="-0.499984740745262"/>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theme="7" tint="-0.499984740745262"/>
      </left>
      <right style="thin">
        <color theme="7" tint="-0.499984740745262"/>
      </right>
      <top style="thin">
        <color theme="7" tint="-0.499984740745262"/>
      </top>
      <bottom style="medium">
        <color indexed="64"/>
      </bottom>
      <diagonal/>
    </border>
    <border>
      <left style="thin">
        <color theme="7" tint="-0.499984740745262"/>
      </left>
      <right style="thin">
        <color theme="7" tint="-0.499984740745262"/>
      </right>
      <top style="thin">
        <color theme="7" tint="-0.499984740745262"/>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bottom style="medium">
        <color indexed="64"/>
      </bottom>
      <diagonal/>
    </border>
    <border>
      <left/>
      <right style="thick">
        <color theme="9" tint="-0.24994659260841701"/>
      </right>
      <top style="thin">
        <color indexed="64"/>
      </top>
      <bottom/>
      <diagonal/>
    </border>
    <border>
      <left/>
      <right style="thick">
        <color theme="9" tint="-0.24994659260841701"/>
      </right>
      <top/>
      <bottom/>
      <diagonal/>
    </border>
    <border>
      <left style="thin">
        <color indexed="64"/>
      </left>
      <right style="thin">
        <color indexed="64"/>
      </right>
      <top style="dotted">
        <color theme="9" tint="-0.24994659260841701"/>
      </top>
      <bottom style="dotted">
        <color theme="9"/>
      </bottom>
      <diagonal/>
    </border>
    <border>
      <left style="thin">
        <color indexed="64"/>
      </left>
      <right/>
      <top style="dotted">
        <color theme="9"/>
      </top>
      <bottom style="thin">
        <color indexed="64"/>
      </bottom>
      <diagonal/>
    </border>
    <border>
      <left style="thick">
        <color theme="9" tint="-0.24994659260841701"/>
      </left>
      <right style="thick">
        <color theme="9" tint="-0.24994659260841701"/>
      </right>
      <top style="dotted">
        <color theme="9"/>
      </top>
      <bottom/>
      <diagonal/>
    </border>
    <border>
      <left style="thick">
        <color theme="9" tint="-0.24994659260841701"/>
      </left>
      <right style="thick">
        <color theme="9" tint="-0.24994659260841701"/>
      </right>
      <top style="thin">
        <color indexed="64"/>
      </top>
      <bottom style="dotted">
        <color theme="9"/>
      </bottom>
      <diagonal/>
    </border>
    <border>
      <left style="thick">
        <color theme="9" tint="-0.24994659260841701"/>
      </left>
      <right style="thick">
        <color theme="9" tint="-0.24994659260841701"/>
      </right>
      <top style="dotted">
        <color theme="9"/>
      </top>
      <bottom style="dotted">
        <color theme="9"/>
      </bottom>
      <diagonal/>
    </border>
    <border>
      <left/>
      <right style="thick">
        <color theme="9" tint="-0.24994659260841701"/>
      </right>
      <top/>
      <bottom style="thin">
        <color indexed="64"/>
      </bottom>
      <diagonal/>
    </border>
    <border>
      <left style="medium">
        <color indexed="64"/>
      </left>
      <right style="medium">
        <color indexed="64"/>
      </right>
      <top style="dotted">
        <color indexed="64"/>
      </top>
      <bottom style="dotted">
        <color indexed="64"/>
      </bottom>
      <diagonal/>
    </border>
    <border>
      <left style="thin">
        <color indexed="64"/>
      </left>
      <right/>
      <top style="dotted">
        <color indexed="64"/>
      </top>
      <bottom style="dotted">
        <color indexed="64"/>
      </bottom>
      <diagonal/>
    </border>
    <border>
      <left style="thin">
        <color indexed="64"/>
      </left>
      <right style="thin">
        <color indexed="64"/>
      </right>
      <top style="dotted">
        <color indexed="64"/>
      </top>
      <bottom style="dotted">
        <color theme="7" tint="-0.24994659260841701"/>
      </bottom>
      <diagonal/>
    </border>
    <border>
      <left/>
      <right/>
      <top style="dotted">
        <color indexed="64"/>
      </top>
      <bottom style="dotted">
        <color indexed="64"/>
      </bottom>
      <diagonal/>
    </border>
    <border>
      <left style="medium">
        <color indexed="64"/>
      </left>
      <right style="thin">
        <color indexed="64"/>
      </right>
      <top style="dotted">
        <color indexed="64"/>
      </top>
      <bottom style="dotted">
        <color theme="7" tint="-0.24994659260841701"/>
      </bottom>
      <diagonal/>
    </border>
    <border>
      <left style="thin">
        <color indexed="64"/>
      </left>
      <right style="thin">
        <color indexed="64"/>
      </right>
      <top style="dotted">
        <color theme="7" tint="-0.24994659260841701"/>
      </top>
      <bottom style="dotted">
        <color indexed="64"/>
      </bottom>
      <diagonal/>
    </border>
    <border>
      <left style="medium">
        <color indexed="64"/>
      </left>
      <right style="medium">
        <color indexed="64"/>
      </right>
      <top style="dotted">
        <color indexed="64"/>
      </top>
      <bottom style="dotted">
        <color theme="7" tint="-0.499984740745262"/>
      </bottom>
      <diagonal/>
    </border>
    <border>
      <left style="medium">
        <color indexed="64"/>
      </left>
      <right style="thin">
        <color indexed="64"/>
      </right>
      <top style="dotted">
        <color theme="7" tint="-0.24994659260841701"/>
      </top>
      <bottom style="dotted">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style="dotted">
        <color indexed="64"/>
      </bottom>
      <diagonal/>
    </border>
    <border>
      <left/>
      <right/>
      <top/>
      <bottom style="dotted">
        <color indexed="64"/>
      </bottom>
      <diagonal/>
    </border>
    <border>
      <left style="medium">
        <color indexed="64"/>
      </left>
      <right style="thin">
        <color indexed="64"/>
      </right>
      <top style="dotted">
        <color theme="7" tint="-0.24994659260841701"/>
      </top>
      <bottom/>
      <diagonal/>
    </border>
    <border>
      <left/>
      <right/>
      <top/>
      <bottom style="dotted">
        <color theme="9"/>
      </bottom>
      <diagonal/>
    </border>
    <border>
      <left style="thin">
        <color indexed="64"/>
      </left>
      <right/>
      <top style="dotted">
        <color theme="9"/>
      </top>
      <bottom style="dotted">
        <color theme="9"/>
      </bottom>
      <diagonal/>
    </border>
    <border>
      <left style="thick">
        <color theme="9" tint="-0.24994659260841701"/>
      </left>
      <right style="thin">
        <color indexed="64"/>
      </right>
      <top/>
      <bottom style="dotted">
        <color theme="9" tint="-0.24994659260841701"/>
      </bottom>
      <diagonal/>
    </border>
    <border>
      <left style="thin">
        <color indexed="64"/>
      </left>
      <right style="thin">
        <color indexed="64"/>
      </right>
      <top/>
      <bottom style="dotted">
        <color theme="9" tint="-0.24994659260841701"/>
      </bottom>
      <diagonal/>
    </border>
    <border>
      <left style="thin">
        <color theme="9"/>
      </left>
      <right style="thin">
        <color theme="9"/>
      </right>
      <top style="thin">
        <color theme="9"/>
      </top>
      <bottom style="thin">
        <color theme="9"/>
      </bottom>
      <diagonal/>
    </border>
    <border>
      <left style="medium">
        <color theme="9"/>
      </left>
      <right style="thin">
        <color theme="9"/>
      </right>
      <top style="medium">
        <color theme="9"/>
      </top>
      <bottom style="thin">
        <color theme="9"/>
      </bottom>
      <diagonal/>
    </border>
    <border>
      <left style="thin">
        <color theme="9"/>
      </left>
      <right style="thin">
        <color theme="9"/>
      </right>
      <top style="medium">
        <color theme="9"/>
      </top>
      <bottom style="thin">
        <color theme="9"/>
      </bottom>
      <diagonal/>
    </border>
    <border>
      <left style="thin">
        <color theme="9"/>
      </left>
      <right style="medium">
        <color theme="9"/>
      </right>
      <top style="medium">
        <color theme="9"/>
      </top>
      <bottom style="thin">
        <color theme="9"/>
      </bottom>
      <diagonal/>
    </border>
    <border>
      <left style="medium">
        <color theme="9"/>
      </left>
      <right style="thin">
        <color theme="9"/>
      </right>
      <top style="thin">
        <color theme="9"/>
      </top>
      <bottom style="thin">
        <color theme="9"/>
      </bottom>
      <diagonal/>
    </border>
    <border>
      <left style="thin">
        <color theme="9"/>
      </left>
      <right style="medium">
        <color theme="9"/>
      </right>
      <top style="thin">
        <color theme="9"/>
      </top>
      <bottom style="thin">
        <color theme="9"/>
      </bottom>
      <diagonal/>
    </border>
    <border>
      <left style="medium">
        <color theme="9"/>
      </left>
      <right style="thin">
        <color theme="9"/>
      </right>
      <top style="thin">
        <color theme="9"/>
      </top>
      <bottom style="medium">
        <color theme="9"/>
      </bottom>
      <diagonal/>
    </border>
    <border>
      <left style="thin">
        <color theme="9"/>
      </left>
      <right style="thin">
        <color theme="9"/>
      </right>
      <top style="thin">
        <color theme="9"/>
      </top>
      <bottom style="medium">
        <color theme="9"/>
      </bottom>
      <diagonal/>
    </border>
    <border>
      <left style="thin">
        <color theme="9"/>
      </left>
      <right style="medium">
        <color theme="9"/>
      </right>
      <top style="thin">
        <color theme="9"/>
      </top>
      <bottom style="medium">
        <color theme="9"/>
      </bottom>
      <diagonal/>
    </border>
    <border>
      <left style="thin">
        <color theme="9"/>
      </left>
      <right style="thin">
        <color theme="9"/>
      </right>
      <top style="thin">
        <color theme="9"/>
      </top>
      <bottom style="thin">
        <color theme="9" tint="-0.249977111117893"/>
      </bottom>
      <diagonal/>
    </border>
    <border>
      <left style="thin">
        <color theme="9"/>
      </left>
      <right style="thin">
        <color theme="9"/>
      </right>
      <top/>
      <bottom style="thin">
        <color theme="9"/>
      </bottom>
      <diagonal/>
    </border>
    <border>
      <left style="medium">
        <color theme="9" tint="-0.249977111117893"/>
      </left>
      <right/>
      <top style="medium">
        <color theme="9" tint="-0.249977111117893"/>
      </top>
      <bottom/>
      <diagonal/>
    </border>
    <border>
      <left/>
      <right/>
      <top style="medium">
        <color theme="9" tint="-0.249977111117893"/>
      </top>
      <bottom/>
      <diagonal/>
    </border>
    <border>
      <left/>
      <right style="medium">
        <color theme="9" tint="-0.249977111117893"/>
      </right>
      <top style="medium">
        <color theme="9" tint="-0.249977111117893"/>
      </top>
      <bottom/>
      <diagonal/>
    </border>
    <border>
      <left style="medium">
        <color theme="9" tint="-0.249977111117893"/>
      </left>
      <right/>
      <top/>
      <bottom/>
      <diagonal/>
    </border>
    <border>
      <left/>
      <right style="medium">
        <color theme="9" tint="-0.249977111117893"/>
      </right>
      <top/>
      <bottom/>
      <diagonal/>
    </border>
    <border>
      <left style="medium">
        <color theme="9" tint="-0.249977111117893"/>
      </left>
      <right/>
      <top/>
      <bottom style="medium">
        <color theme="9" tint="-0.249977111117893"/>
      </bottom>
      <diagonal/>
    </border>
    <border>
      <left/>
      <right/>
      <top/>
      <bottom style="medium">
        <color theme="9" tint="-0.249977111117893"/>
      </bottom>
      <diagonal/>
    </border>
    <border>
      <left/>
      <right style="medium">
        <color theme="9" tint="-0.249977111117893"/>
      </right>
      <top/>
      <bottom style="medium">
        <color theme="9" tint="-0.249977111117893"/>
      </bottom>
      <diagonal/>
    </border>
    <border>
      <left style="thick">
        <color theme="9" tint="-0.24994659260841701"/>
      </left>
      <right style="thick">
        <color theme="9" tint="-0.24994659260841701"/>
      </right>
      <top style="dotted">
        <color theme="9"/>
      </top>
      <bottom style="thin">
        <color indexed="64"/>
      </bottom>
      <diagonal/>
    </border>
    <border>
      <left style="medium">
        <color theme="9" tint="-0.249977111117893"/>
      </left>
      <right style="medium">
        <color theme="9" tint="-0.249977111117893"/>
      </right>
      <top style="medium">
        <color theme="9" tint="-0.249977111117893"/>
      </top>
      <bottom style="thin">
        <color theme="9" tint="-0.249977111117893"/>
      </bottom>
      <diagonal/>
    </border>
    <border>
      <left style="thin">
        <color indexed="64"/>
      </left>
      <right style="medium">
        <color theme="9" tint="-0.249977111117893"/>
      </right>
      <top style="dotted">
        <color theme="9"/>
      </top>
      <bottom style="dotted">
        <color theme="9"/>
      </bottom>
      <diagonal/>
    </border>
    <border>
      <left style="thin">
        <color indexed="64"/>
      </left>
      <right style="medium">
        <color theme="9" tint="-0.249977111117893"/>
      </right>
      <top/>
      <bottom style="dotted">
        <color theme="9" tint="-0.24994659260841701"/>
      </bottom>
      <diagonal/>
    </border>
    <border>
      <left style="thin">
        <color indexed="64"/>
      </left>
      <right style="medium">
        <color theme="9" tint="-0.249977111117893"/>
      </right>
      <top style="dotted">
        <color theme="9" tint="-0.24994659260841701"/>
      </top>
      <bottom/>
      <diagonal/>
    </border>
    <border>
      <left style="thick">
        <color theme="9" tint="-0.24994659260841701"/>
      </left>
      <right style="thick">
        <color theme="9" tint="-0.24994659260841701"/>
      </right>
      <top/>
      <bottom style="thin">
        <color indexed="64"/>
      </bottom>
      <diagonal/>
    </border>
    <border>
      <left style="thin">
        <color indexed="64"/>
      </left>
      <right style="medium">
        <color theme="9" tint="-0.249977111117893"/>
      </right>
      <top style="thin">
        <color indexed="64"/>
      </top>
      <bottom style="dotted">
        <color theme="9"/>
      </bottom>
      <diagonal/>
    </border>
    <border>
      <left style="thin">
        <color indexed="64"/>
      </left>
      <right style="medium">
        <color theme="9" tint="-0.249977111117893"/>
      </right>
      <top/>
      <bottom/>
      <diagonal/>
    </border>
    <border>
      <left style="thick">
        <color theme="9" tint="-0.24994659260841701"/>
      </left>
      <right style="thin">
        <color indexed="64"/>
      </right>
      <top style="thin">
        <color indexed="64"/>
      </top>
      <bottom style="dotted">
        <color theme="9"/>
      </bottom>
      <diagonal/>
    </border>
    <border>
      <left style="thin">
        <color indexed="64"/>
      </left>
      <right style="thin">
        <color indexed="64"/>
      </right>
      <top style="thin">
        <color indexed="64"/>
      </top>
      <bottom style="dotted">
        <color theme="9"/>
      </bottom>
      <diagonal/>
    </border>
    <border>
      <left style="thick">
        <color theme="9" tint="-0.24994659260841701"/>
      </left>
      <right style="thin">
        <color indexed="64"/>
      </right>
      <top/>
      <bottom style="dotted">
        <color theme="9"/>
      </bottom>
      <diagonal/>
    </border>
    <border>
      <left style="thin">
        <color indexed="64"/>
      </left>
      <right style="medium">
        <color theme="9" tint="-0.249977111117893"/>
      </right>
      <top style="dotted">
        <color theme="9"/>
      </top>
      <bottom/>
      <diagonal/>
    </border>
    <border>
      <left style="thin">
        <color indexed="64"/>
      </left>
      <right style="medium">
        <color theme="9" tint="-0.249977111117893"/>
      </right>
      <top style="dotted">
        <color theme="9"/>
      </top>
      <bottom style="dotted">
        <color theme="9" tint="-0.24994659260841701"/>
      </bottom>
      <diagonal/>
    </border>
    <border>
      <left style="thin">
        <color indexed="64"/>
      </left>
      <right style="thin">
        <color indexed="64"/>
      </right>
      <top style="dotted">
        <color theme="9"/>
      </top>
      <bottom style="dotted">
        <color theme="9"/>
      </bottom>
      <diagonal/>
    </border>
    <border>
      <left style="thick">
        <color theme="9" tint="-0.24994659260841701"/>
      </left>
      <right style="thin">
        <color indexed="64"/>
      </right>
      <top style="dotted">
        <color theme="9" tint="-0.24994659260841701"/>
      </top>
      <bottom style="dotted">
        <color theme="9"/>
      </bottom>
      <diagonal/>
    </border>
    <border>
      <left style="thick">
        <color theme="9" tint="-0.24994659260841701"/>
      </left>
      <right style="thin">
        <color indexed="64"/>
      </right>
      <top style="dotted">
        <color theme="9"/>
      </top>
      <bottom style="dotted">
        <color theme="9"/>
      </bottom>
      <diagonal/>
    </border>
    <border>
      <left style="thick">
        <color theme="9" tint="-0.24994659260841701"/>
      </left>
      <right style="thick">
        <color theme="9" tint="-0.24994659260841701"/>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dotted">
        <color indexed="64"/>
      </bottom>
      <diagonal/>
    </border>
    <border>
      <left style="thin">
        <color theme="7" tint="-0.499984740745262"/>
      </left>
      <right style="medium">
        <color indexed="64"/>
      </right>
      <top style="medium">
        <color indexed="64"/>
      </top>
      <bottom style="thin">
        <color theme="7" tint="-0.499984740745262"/>
      </bottom>
      <diagonal/>
    </border>
    <border>
      <left style="thin">
        <color theme="7" tint="-0.499984740745262"/>
      </left>
      <right style="medium">
        <color indexed="64"/>
      </right>
      <top style="thin">
        <color theme="7" tint="-0.499984740745262"/>
      </top>
      <bottom style="thin">
        <color theme="7" tint="-0.499984740745262"/>
      </bottom>
      <diagonal/>
    </border>
    <border>
      <left style="thin">
        <color theme="7" tint="-0.499984740745262"/>
      </left>
      <right style="medium">
        <color indexed="64"/>
      </right>
      <top style="thin">
        <color theme="7" tint="-0.499984740745262"/>
      </top>
      <bottom style="medium">
        <color theme="7" tint="-0.499984740745262"/>
      </bottom>
      <diagonal/>
    </border>
    <border>
      <left style="thin">
        <color indexed="64"/>
      </left>
      <right style="thin">
        <color indexed="64"/>
      </right>
      <top/>
      <bottom style="dotted">
        <color theme="9"/>
      </bottom>
      <diagonal/>
    </border>
    <border>
      <left style="thin">
        <color indexed="64"/>
      </left>
      <right style="thin">
        <color indexed="64"/>
      </right>
      <top style="dotted">
        <color theme="9"/>
      </top>
      <bottom style="thin">
        <color indexed="64"/>
      </bottom>
      <diagonal/>
    </border>
    <border>
      <left style="thin">
        <color indexed="64"/>
      </left>
      <right style="medium">
        <color theme="9" tint="-0.249977111117893"/>
      </right>
      <top style="dotted">
        <color theme="9"/>
      </top>
      <bottom style="thin">
        <color indexed="64"/>
      </bottom>
      <diagonal/>
    </border>
    <border>
      <left style="thin">
        <color indexed="64"/>
      </left>
      <right style="thin">
        <color indexed="64"/>
      </right>
      <top/>
      <bottom/>
      <diagonal/>
    </border>
    <border>
      <left style="thin">
        <color indexed="64"/>
      </left>
      <right style="thin">
        <color indexed="64"/>
      </right>
      <top style="dotted">
        <color theme="9"/>
      </top>
      <bottom/>
      <diagonal/>
    </border>
    <border>
      <left style="thin">
        <color theme="7" tint="-0.499984740745262"/>
      </left>
      <right/>
      <top style="medium">
        <color indexed="64"/>
      </top>
      <bottom style="thin">
        <color theme="7" tint="-0.499984740745262"/>
      </bottom>
      <diagonal/>
    </border>
    <border>
      <left style="thin">
        <color theme="7" tint="-0.499984740745262"/>
      </left>
      <right/>
      <top style="thin">
        <color theme="7" tint="-0.499984740745262"/>
      </top>
      <bottom style="thin">
        <color theme="7" tint="-0.499984740745262"/>
      </bottom>
      <diagonal/>
    </border>
    <border>
      <left style="thin">
        <color theme="7" tint="-0.499984740745262"/>
      </left>
      <right/>
      <top style="thin">
        <color theme="7" tint="-0.499984740745262"/>
      </top>
      <bottom/>
      <diagonal/>
    </border>
    <border>
      <left style="thin">
        <color theme="7" tint="-0.499984740745262"/>
      </left>
      <right style="thin">
        <color theme="7" tint="-0.499984740745262"/>
      </right>
      <top style="thin">
        <color indexed="64"/>
      </top>
      <bottom style="medium">
        <color indexed="64"/>
      </bottom>
      <diagonal/>
    </border>
    <border>
      <left style="thick">
        <color theme="9" tint="-0.24994659260841701"/>
      </left>
      <right style="thick">
        <color theme="9" tint="-0.24994659260841701"/>
      </right>
      <top/>
      <bottom/>
      <diagonal/>
    </border>
    <border>
      <left style="medium">
        <color indexed="64"/>
      </left>
      <right style="medium">
        <color indexed="64"/>
      </right>
      <top style="medium">
        <color indexed="64"/>
      </top>
      <bottom style="thin">
        <color indexed="64"/>
      </bottom>
      <diagonal/>
    </border>
    <border>
      <left style="thick">
        <color theme="9" tint="-0.24994659260841701"/>
      </left>
      <right style="thin">
        <color indexed="64"/>
      </right>
      <top style="dotted">
        <color theme="9" tint="-0.24994659260841701"/>
      </top>
      <bottom style="dashed">
        <color theme="9" tint="-0.24994659260841701"/>
      </bottom>
      <diagonal/>
    </border>
    <border>
      <left style="thin">
        <color indexed="64"/>
      </left>
      <right style="thin">
        <color indexed="64"/>
      </right>
      <top style="dotted">
        <color theme="9" tint="-0.24994659260841701"/>
      </top>
      <bottom/>
      <diagonal/>
    </border>
    <border>
      <left style="thick">
        <color theme="9" tint="-0.24994659260841701"/>
      </left>
      <right style="thick">
        <color theme="9" tint="-0.24994659260841701"/>
      </right>
      <top style="dashed">
        <color theme="9" tint="-0.24994659260841701"/>
      </top>
      <bottom style="dashed">
        <color theme="9" tint="-0.24994659260841701"/>
      </bottom>
      <diagonal/>
    </border>
    <border>
      <left/>
      <right/>
      <top style="dashed">
        <color theme="9" tint="-0.24994659260841701"/>
      </top>
      <bottom style="dashed">
        <color theme="9" tint="-0.24994659260841701"/>
      </bottom>
      <diagonal/>
    </border>
    <border>
      <left style="thin">
        <color indexed="64"/>
      </left>
      <right/>
      <top style="dashed">
        <color theme="9" tint="-0.24994659260841701"/>
      </top>
      <bottom style="dashed">
        <color theme="9" tint="-0.24994659260841701"/>
      </bottom>
      <diagonal/>
    </border>
    <border>
      <left style="thin">
        <color indexed="64"/>
      </left>
      <right style="thin">
        <color indexed="64"/>
      </right>
      <top style="dashed">
        <color theme="9" tint="-0.24994659260841701"/>
      </top>
      <bottom style="dashed">
        <color theme="9" tint="-0.24994659260841701"/>
      </bottom>
      <diagonal/>
    </border>
    <border>
      <left style="thin">
        <color indexed="64"/>
      </left>
      <right style="medium">
        <color theme="9" tint="-0.249977111117893"/>
      </right>
      <top style="dashed">
        <color theme="9" tint="-0.24994659260841701"/>
      </top>
      <bottom style="dashed">
        <color theme="9" tint="-0.24994659260841701"/>
      </bottom>
      <diagonal/>
    </border>
  </borders>
  <cellStyleXfs count="2">
    <xf numFmtId="0" fontId="0" fillId="0" borderId="0">
      <alignment vertical="center"/>
    </xf>
    <xf numFmtId="38" fontId="6" fillId="0" borderId="0" applyFont="0" applyFill="0" applyBorder="0" applyAlignment="0" applyProtection="0">
      <alignment vertical="center"/>
    </xf>
  </cellStyleXfs>
  <cellXfs count="360">
    <xf numFmtId="0" fontId="0" fillId="0" borderId="0" xfId="0">
      <alignment vertical="center"/>
    </xf>
    <xf numFmtId="0" fontId="0" fillId="0" borderId="0" xfId="0" applyAlignment="1">
      <alignment vertical="center" shrinkToFit="1"/>
    </xf>
    <xf numFmtId="0" fontId="3" fillId="0" borderId="0" xfId="0" applyFont="1">
      <alignment vertical="center"/>
    </xf>
    <xf numFmtId="0" fontId="3" fillId="0" borderId="0" xfId="0" applyFont="1" applyAlignment="1">
      <alignment vertical="center" shrinkToFit="1"/>
    </xf>
    <xf numFmtId="0" fontId="5" fillId="0" borderId="0" xfId="0" applyFont="1" applyAlignment="1">
      <alignment horizontal="right" vertical="center"/>
    </xf>
    <xf numFmtId="0" fontId="5" fillId="0" borderId="0" xfId="0" applyFont="1" applyAlignment="1">
      <alignment horizontal="center" vertical="center"/>
    </xf>
    <xf numFmtId="0" fontId="4" fillId="0" borderId="0" xfId="0" applyFont="1" applyAlignment="1">
      <alignment horizontal="right" vertical="center"/>
    </xf>
    <xf numFmtId="0" fontId="7" fillId="0" borderId="0" xfId="0" applyFont="1">
      <alignment vertical="center"/>
    </xf>
    <xf numFmtId="0" fontId="7" fillId="0" borderId="0" xfId="0" applyFont="1" applyAlignment="1">
      <alignment vertical="center" shrinkToFit="1"/>
    </xf>
    <xf numFmtId="0" fontId="14" fillId="0" borderId="0" xfId="0" applyFont="1" applyAlignment="1">
      <alignment horizontal="right" vertical="center" shrinkToFit="1"/>
    </xf>
    <xf numFmtId="0" fontId="21" fillId="0" borderId="0" xfId="0" applyFont="1" applyAlignment="1">
      <alignment horizontal="center" vertical="center"/>
    </xf>
    <xf numFmtId="0" fontId="22" fillId="3" borderId="0" xfId="0" applyFont="1" applyFill="1" applyAlignment="1"/>
    <xf numFmtId="0" fontId="22" fillId="0" borderId="17" xfId="0" applyFont="1" applyBorder="1" applyAlignment="1">
      <alignment horizontal="center" vertical="center"/>
    </xf>
    <xf numFmtId="0" fontId="22" fillId="0" borderId="2" xfId="0" applyFont="1" applyBorder="1" applyAlignment="1">
      <alignment horizontal="center" vertical="center"/>
    </xf>
    <xf numFmtId="0" fontId="22" fillId="0" borderId="13" xfId="0" applyFont="1" applyBorder="1" applyAlignment="1">
      <alignment horizontal="center" vertical="center"/>
    </xf>
    <xf numFmtId="0" fontId="22" fillId="0" borderId="12" xfId="0" applyFont="1" applyBorder="1" applyAlignment="1">
      <alignment horizontal="center" vertical="center"/>
    </xf>
    <xf numFmtId="0" fontId="22" fillId="0" borderId="4" xfId="0" applyFont="1" applyBorder="1" applyAlignment="1">
      <alignment horizontal="center" vertical="center"/>
    </xf>
    <xf numFmtId="0" fontId="7" fillId="3" borderId="0" xfId="0" applyFont="1" applyFill="1">
      <alignment vertical="center"/>
    </xf>
    <xf numFmtId="0" fontId="17" fillId="0" borderId="0" xfId="0" applyFont="1" applyAlignment="1">
      <alignment horizontal="left" vertical="center" shrinkToFit="1"/>
    </xf>
    <xf numFmtId="0" fontId="17" fillId="6" borderId="6" xfId="0" applyFont="1" applyFill="1" applyBorder="1" applyAlignment="1">
      <alignment horizontal="center" vertical="center" shrinkToFit="1"/>
    </xf>
    <xf numFmtId="0" fontId="14" fillId="4" borderId="0" xfId="0" applyFont="1" applyFill="1" applyAlignment="1">
      <alignment horizontal="right" vertical="center" shrinkToFit="1"/>
    </xf>
    <xf numFmtId="0" fontId="19" fillId="4" borderId="5" xfId="0" applyFont="1" applyFill="1" applyBorder="1" applyAlignment="1">
      <alignment vertical="center" shrinkToFit="1"/>
    </xf>
    <xf numFmtId="0" fontId="19" fillId="4" borderId="3" xfId="0" applyFont="1" applyFill="1" applyBorder="1" applyAlignment="1">
      <alignment horizontal="left" vertical="center" shrinkToFit="1"/>
    </xf>
    <xf numFmtId="0" fontId="11" fillId="3" borderId="0" xfId="0" applyFont="1" applyFill="1" applyAlignment="1">
      <alignment horizontal="center" vertical="center"/>
    </xf>
    <xf numFmtId="0" fontId="10" fillId="5" borderId="6" xfId="0" applyFont="1" applyFill="1" applyBorder="1" applyAlignment="1">
      <alignment vertical="center" shrinkToFit="1"/>
    </xf>
    <xf numFmtId="0" fontId="17" fillId="5" borderId="6" xfId="0" applyFont="1" applyFill="1" applyBorder="1" applyAlignment="1">
      <alignment horizontal="center" vertical="center" shrinkToFit="1"/>
    </xf>
    <xf numFmtId="0" fontId="17" fillId="5" borderId="6" xfId="0" applyFont="1" applyFill="1" applyBorder="1" applyAlignment="1">
      <alignment horizontal="center" vertical="center"/>
    </xf>
    <xf numFmtId="0" fontId="25" fillId="0" borderId="0" xfId="0" applyFont="1" applyAlignment="1">
      <alignment horizontal="left"/>
    </xf>
    <xf numFmtId="0" fontId="7" fillId="4" borderId="3" xfId="0" applyFont="1" applyFill="1" applyBorder="1" applyAlignment="1">
      <alignment horizontal="center" vertical="center" shrinkToFit="1"/>
    </xf>
    <xf numFmtId="0" fontId="12" fillId="0" borderId="0" xfId="0" applyFont="1" applyAlignment="1">
      <alignment vertical="center" wrapText="1"/>
    </xf>
    <xf numFmtId="0" fontId="19" fillId="0" borderId="0" xfId="0" applyFont="1" applyAlignment="1"/>
    <xf numFmtId="176" fontId="7" fillId="0" borderId="24" xfId="0" applyNumberFormat="1" applyFont="1" applyBorder="1" applyAlignment="1" applyProtection="1">
      <alignment horizontal="left" vertical="center" wrapText="1" shrinkToFit="1"/>
      <protection locked="0"/>
    </xf>
    <xf numFmtId="0" fontId="13" fillId="2" borderId="16" xfId="0" applyFont="1" applyFill="1" applyBorder="1" applyAlignment="1">
      <alignment horizontal="right" vertical="center"/>
    </xf>
    <xf numFmtId="0" fontId="13" fillId="2" borderId="28" xfId="0" applyFont="1" applyFill="1" applyBorder="1" applyAlignment="1">
      <alignment horizontal="right" vertical="center"/>
    </xf>
    <xf numFmtId="0" fontId="13" fillId="2" borderId="11" xfId="0" applyFont="1" applyFill="1" applyBorder="1" applyAlignment="1">
      <alignment horizontal="right" vertical="center" wrapText="1"/>
    </xf>
    <xf numFmtId="0" fontId="13" fillId="2" borderId="20" xfId="0" applyFont="1" applyFill="1" applyBorder="1" applyAlignment="1">
      <alignment horizontal="right" vertical="center"/>
    </xf>
    <xf numFmtId="0" fontId="13" fillId="2" borderId="21" xfId="0" applyFont="1" applyFill="1" applyBorder="1" applyAlignment="1">
      <alignment horizontal="right" vertical="center" shrinkToFit="1"/>
    </xf>
    <xf numFmtId="0" fontId="13" fillId="2" borderId="19" xfId="0" applyFont="1" applyFill="1" applyBorder="1" applyAlignment="1">
      <alignment horizontal="right" vertical="center"/>
    </xf>
    <xf numFmtId="0" fontId="13" fillId="2" borderId="22" xfId="0" applyFont="1" applyFill="1" applyBorder="1" applyAlignment="1">
      <alignment horizontal="right" vertical="center"/>
    </xf>
    <xf numFmtId="0" fontId="13" fillId="2" borderId="21" xfId="0" applyFont="1" applyFill="1" applyBorder="1" applyAlignment="1">
      <alignment horizontal="right" vertical="center"/>
    </xf>
    <xf numFmtId="0" fontId="13" fillId="2" borderId="30" xfId="0" applyFont="1" applyFill="1" applyBorder="1" applyAlignment="1">
      <alignment horizontal="right" vertical="center"/>
    </xf>
    <xf numFmtId="0" fontId="22" fillId="0" borderId="32" xfId="0" applyFont="1" applyBorder="1" applyAlignment="1">
      <alignment horizontal="center" vertical="center"/>
    </xf>
    <xf numFmtId="0" fontId="22" fillId="0" borderId="33" xfId="0" applyFont="1" applyBorder="1" applyAlignment="1">
      <alignment horizontal="center" vertical="center"/>
    </xf>
    <xf numFmtId="0" fontId="22" fillId="0" borderId="31" xfId="0" applyFont="1" applyBorder="1" applyAlignment="1">
      <alignment horizontal="center" vertical="center"/>
    </xf>
    <xf numFmtId="0" fontId="18" fillId="0" borderId="29" xfId="0" applyFont="1" applyBorder="1" applyAlignment="1" applyProtection="1">
      <alignment vertical="center" shrinkToFit="1"/>
      <protection locked="0"/>
    </xf>
    <xf numFmtId="0" fontId="7" fillId="0" borderId="23" xfId="0" applyFont="1" applyBorder="1" applyAlignment="1" applyProtection="1">
      <alignment vertical="center" shrinkToFit="1"/>
      <protection locked="0"/>
    </xf>
    <xf numFmtId="0" fontId="14" fillId="4" borderId="10" xfId="0" applyFont="1" applyFill="1" applyBorder="1" applyAlignment="1" applyProtection="1">
      <alignment vertical="center" shrinkToFit="1"/>
      <protection locked="0"/>
    </xf>
    <xf numFmtId="0" fontId="7" fillId="0" borderId="9" xfId="0" applyFont="1" applyBorder="1" applyAlignment="1" applyProtection="1">
      <alignment vertical="center" wrapText="1" shrinkToFit="1"/>
      <protection locked="0"/>
    </xf>
    <xf numFmtId="0" fontId="15" fillId="0" borderId="29" xfId="0" applyFont="1" applyBorder="1" applyAlignment="1" applyProtection="1">
      <alignment vertical="center" wrapText="1" shrinkToFit="1"/>
      <protection locked="0"/>
    </xf>
    <xf numFmtId="0" fontId="14" fillId="0" borderId="8" xfId="0" applyFont="1" applyBorder="1" applyAlignment="1" applyProtection="1">
      <alignment vertical="center" wrapText="1" shrinkToFit="1"/>
      <protection locked="0"/>
    </xf>
    <xf numFmtId="0" fontId="14" fillId="0" borderId="9" xfId="0" applyFont="1" applyBorder="1" applyAlignment="1" applyProtection="1">
      <alignment vertical="center" shrinkToFit="1"/>
      <protection locked="0"/>
    </xf>
    <xf numFmtId="0" fontId="14" fillId="0" borderId="10" xfId="0" applyFont="1" applyBorder="1" applyAlignment="1" applyProtection="1">
      <alignment vertical="center" shrinkToFit="1"/>
      <protection locked="0"/>
    </xf>
    <xf numFmtId="0" fontId="10" fillId="5" borderId="6" xfId="0" applyFont="1" applyFill="1" applyBorder="1" applyAlignment="1">
      <alignment horizontal="center" vertical="center" shrinkToFit="1"/>
    </xf>
    <xf numFmtId="0" fontId="18" fillId="3" borderId="0" xfId="0" applyFont="1" applyFill="1" applyAlignment="1">
      <alignment horizontal="center" vertical="center"/>
    </xf>
    <xf numFmtId="0" fontId="3" fillId="3" borderId="0" xfId="0" applyFont="1" applyFill="1">
      <alignment vertical="center"/>
    </xf>
    <xf numFmtId="0" fontId="20" fillId="3" borderId="0" xfId="0" applyFont="1" applyFill="1" applyAlignment="1">
      <alignment horizontal="center" vertical="center" shrinkToFit="1"/>
    </xf>
    <xf numFmtId="0" fontId="0" fillId="3" borderId="0" xfId="0" applyFill="1">
      <alignment vertical="center"/>
    </xf>
    <xf numFmtId="0" fontId="2" fillId="0" borderId="0" xfId="0" applyFont="1" applyAlignment="1">
      <alignment horizontal="left" vertical="center" shrinkToFit="1"/>
    </xf>
    <xf numFmtId="0" fontId="7" fillId="4" borderId="7" xfId="0" applyFont="1" applyFill="1" applyBorder="1" applyAlignment="1">
      <alignment horizontal="center" vertical="center" shrinkToFit="1"/>
    </xf>
    <xf numFmtId="0" fontId="19" fillId="4" borderId="14" xfId="0" applyFont="1" applyFill="1" applyBorder="1" applyAlignment="1">
      <alignment vertical="center" shrinkToFit="1"/>
    </xf>
    <xf numFmtId="0" fontId="19" fillId="4" borderId="7" xfId="0" applyFont="1" applyFill="1" applyBorder="1" applyAlignment="1">
      <alignment horizontal="left" vertical="center" shrinkToFit="1"/>
    </xf>
    <xf numFmtId="0" fontId="7" fillId="8" borderId="1" xfId="0" applyFont="1" applyFill="1" applyBorder="1" applyAlignment="1">
      <alignment horizontal="center" vertical="center" shrinkToFit="1"/>
    </xf>
    <xf numFmtId="0" fontId="19" fillId="8" borderId="1" xfId="0" applyFont="1" applyFill="1" applyBorder="1" applyAlignment="1">
      <alignment vertical="center" shrinkToFit="1"/>
    </xf>
    <xf numFmtId="0" fontId="19" fillId="8" borderId="1" xfId="0" applyFont="1" applyFill="1" applyBorder="1" applyAlignment="1">
      <alignment horizontal="left" vertical="center" shrinkToFit="1"/>
    </xf>
    <xf numFmtId="0" fontId="19" fillId="8" borderId="25" xfId="0" applyFont="1" applyFill="1" applyBorder="1" applyAlignment="1">
      <alignment horizontal="center" vertical="center" shrinkToFit="1"/>
    </xf>
    <xf numFmtId="0" fontId="19" fillId="8" borderId="25" xfId="0" applyFont="1" applyFill="1" applyBorder="1" applyAlignment="1">
      <alignment horizontal="left" vertical="center" shrinkToFit="1"/>
    </xf>
    <xf numFmtId="0" fontId="30" fillId="0" borderId="0" xfId="0" applyFont="1" applyAlignment="1"/>
    <xf numFmtId="0" fontId="18" fillId="0" borderId="26" xfId="0" applyFont="1" applyBorder="1">
      <alignment vertical="center"/>
    </xf>
    <xf numFmtId="0" fontId="14" fillId="0" borderId="29" xfId="0" applyFont="1" applyBorder="1" applyAlignment="1" applyProtection="1">
      <alignment vertical="center" shrinkToFit="1"/>
      <protection locked="0"/>
    </xf>
    <xf numFmtId="0" fontId="14" fillId="0" borderId="23" xfId="0" applyFont="1" applyBorder="1" applyAlignment="1" applyProtection="1">
      <alignment vertical="center" shrinkToFit="1"/>
      <protection locked="0"/>
    </xf>
    <xf numFmtId="0" fontId="10" fillId="5" borderId="25" xfId="0" applyFont="1" applyFill="1" applyBorder="1" applyAlignment="1">
      <alignment horizontal="center" vertical="center" shrinkToFit="1"/>
    </xf>
    <xf numFmtId="0" fontId="7" fillId="0" borderId="36" xfId="0" applyFont="1" applyBorder="1" applyAlignment="1">
      <alignment vertical="center" shrinkToFit="1" readingOrder="1"/>
    </xf>
    <xf numFmtId="38" fontId="8" fillId="0" borderId="37" xfId="1" applyFont="1" applyFill="1" applyBorder="1" applyAlignment="1" applyProtection="1">
      <alignment horizontal="right" vertical="center" shrinkToFit="1" readingOrder="1"/>
    </xf>
    <xf numFmtId="0" fontId="28" fillId="0" borderId="36" xfId="0" applyFont="1" applyBorder="1" applyAlignment="1">
      <alignment vertical="center" shrinkToFit="1" readingOrder="1"/>
    </xf>
    <xf numFmtId="38" fontId="8" fillId="0" borderId="38" xfId="1" applyFont="1" applyFill="1" applyBorder="1" applyAlignment="1" applyProtection="1">
      <alignment horizontal="right" vertical="center" shrinkToFit="1" readingOrder="1"/>
    </xf>
    <xf numFmtId="38" fontId="8" fillId="0" borderId="41" xfId="1" applyFont="1" applyFill="1" applyBorder="1" applyAlignment="1" applyProtection="1">
      <alignment horizontal="right" vertical="center" shrinkToFit="1" readingOrder="1"/>
    </xf>
    <xf numFmtId="14" fontId="29" fillId="0" borderId="34" xfId="0" applyNumberFormat="1" applyFont="1" applyBorder="1" applyAlignment="1" applyProtection="1">
      <alignment horizontal="center" vertical="center" shrinkToFit="1"/>
      <protection locked="0"/>
    </xf>
    <xf numFmtId="0" fontId="13" fillId="0" borderId="10" xfId="0" applyFont="1" applyBorder="1" applyAlignment="1" applyProtection="1">
      <alignment vertical="center" shrinkToFit="1"/>
      <protection locked="0"/>
    </xf>
    <xf numFmtId="0" fontId="7" fillId="0" borderId="2" xfId="0" applyFont="1" applyBorder="1" applyAlignment="1"/>
    <xf numFmtId="0" fontId="14" fillId="10" borderId="0" xfId="0" applyFont="1" applyFill="1" applyAlignment="1">
      <alignment horizontal="right" vertical="center" shrinkToFit="1"/>
    </xf>
    <xf numFmtId="14" fontId="29" fillId="0" borderId="47" xfId="0" applyNumberFormat="1" applyFont="1" applyBorder="1" applyAlignment="1" applyProtection="1">
      <alignment horizontal="center" vertical="center" shrinkToFit="1"/>
      <protection locked="0"/>
    </xf>
    <xf numFmtId="0" fontId="19" fillId="10" borderId="5" xfId="0" applyFont="1" applyFill="1" applyBorder="1" applyAlignment="1">
      <alignment vertical="center" shrinkToFit="1"/>
    </xf>
    <xf numFmtId="0" fontId="19" fillId="10" borderId="3" xfId="0" applyFont="1" applyFill="1" applyBorder="1" applyAlignment="1">
      <alignment horizontal="left" vertical="center" shrinkToFit="1"/>
    </xf>
    <xf numFmtId="0" fontId="19" fillId="0" borderId="48" xfId="0" applyFont="1" applyBorder="1" applyAlignment="1" applyProtection="1">
      <alignment horizontal="left" vertical="center" shrinkToFit="1"/>
      <protection locked="0"/>
    </xf>
    <xf numFmtId="0" fontId="19" fillId="0" borderId="49" xfId="0" applyFont="1" applyBorder="1" applyAlignment="1" applyProtection="1">
      <alignment horizontal="left" vertical="center" shrinkToFit="1"/>
      <protection locked="0"/>
    </xf>
    <xf numFmtId="38" fontId="8" fillId="0" borderId="50" xfId="1" applyFont="1" applyFill="1" applyBorder="1" applyAlignment="1" applyProtection="1">
      <alignment horizontal="right" vertical="center" shrinkToFit="1" readingOrder="1"/>
    </xf>
    <xf numFmtId="0" fontId="28" fillId="0" borderId="51" xfId="0" applyFont="1" applyBorder="1" applyAlignment="1">
      <alignment vertical="center" shrinkToFit="1" readingOrder="1"/>
    </xf>
    <xf numFmtId="0" fontId="28" fillId="3" borderId="36" xfId="0" applyFont="1" applyFill="1" applyBorder="1" applyAlignment="1">
      <alignment vertical="center" shrinkToFit="1" readingOrder="1"/>
    </xf>
    <xf numFmtId="38" fontId="8" fillId="3" borderId="37" xfId="1" applyFont="1" applyFill="1" applyBorder="1" applyAlignment="1" applyProtection="1">
      <alignment horizontal="right" vertical="center" shrinkToFit="1" readingOrder="1"/>
    </xf>
    <xf numFmtId="0" fontId="7" fillId="3" borderId="36" xfId="0" applyFont="1" applyFill="1" applyBorder="1" applyAlignment="1">
      <alignment vertical="center" shrinkToFit="1" readingOrder="1"/>
    </xf>
    <xf numFmtId="38" fontId="8" fillId="0" borderId="52" xfId="1" applyFont="1" applyFill="1" applyBorder="1" applyAlignment="1" applyProtection="1">
      <alignment horizontal="right" vertical="center" shrinkToFit="1" readingOrder="1"/>
    </xf>
    <xf numFmtId="0" fontId="18" fillId="0" borderId="2" xfId="0" applyFont="1" applyBorder="1">
      <alignment vertical="center"/>
    </xf>
    <xf numFmtId="0" fontId="12" fillId="2" borderId="11" xfId="0" applyFont="1" applyFill="1" applyBorder="1" applyAlignment="1">
      <alignment horizontal="right" vertical="center" shrinkToFit="1"/>
    </xf>
    <xf numFmtId="0" fontId="35" fillId="0" borderId="0" xfId="0" applyFont="1" applyAlignment="1">
      <alignment horizontal="left" vertical="center" shrinkToFit="1"/>
    </xf>
    <xf numFmtId="0" fontId="7" fillId="0" borderId="40" xfId="0" applyFont="1" applyBorder="1" applyAlignment="1">
      <alignment vertical="center" shrinkToFit="1" readingOrder="1"/>
    </xf>
    <xf numFmtId="0" fontId="16" fillId="0" borderId="0" xfId="0" applyFont="1" applyAlignment="1" applyProtection="1">
      <alignment vertical="top" wrapText="1"/>
      <protection locked="0"/>
    </xf>
    <xf numFmtId="0" fontId="19" fillId="8" borderId="25" xfId="0" applyFont="1" applyFill="1" applyBorder="1" applyAlignment="1">
      <alignment horizontal="left" vertical="center" wrapText="1" shrinkToFit="1"/>
    </xf>
    <xf numFmtId="0" fontId="0" fillId="6" borderId="0" xfId="0" applyFill="1">
      <alignment vertical="center"/>
    </xf>
    <xf numFmtId="0" fontId="7" fillId="5" borderId="0" xfId="0" applyFont="1" applyFill="1">
      <alignment vertical="center"/>
    </xf>
    <xf numFmtId="0" fontId="19" fillId="3" borderId="0" xfId="0" applyFont="1" applyFill="1">
      <alignment vertical="center"/>
    </xf>
    <xf numFmtId="0" fontId="5" fillId="0" borderId="0" xfId="0" applyFont="1" applyAlignment="1">
      <alignment horizontal="left"/>
    </xf>
    <xf numFmtId="14" fontId="7" fillId="0" borderId="0" xfId="0" applyNumberFormat="1" applyFont="1" applyAlignment="1">
      <alignment horizontal="left" vertical="center" shrinkToFit="1"/>
    </xf>
    <xf numFmtId="0" fontId="10" fillId="5" borderId="66" xfId="0" applyFont="1" applyFill="1" applyBorder="1" applyAlignment="1">
      <alignment vertical="center" shrinkToFit="1"/>
    </xf>
    <xf numFmtId="0" fontId="17" fillId="6" borderId="27" xfId="0" applyFont="1" applyFill="1" applyBorder="1" applyAlignment="1">
      <alignment horizontal="center" vertical="center" shrinkToFit="1"/>
    </xf>
    <xf numFmtId="0" fontId="17" fillId="5" borderId="67" xfId="0" applyFont="1" applyFill="1" applyBorder="1" applyAlignment="1">
      <alignment horizontal="center" vertical="center" shrinkToFit="1"/>
    </xf>
    <xf numFmtId="0" fontId="10" fillId="5" borderId="68" xfId="0" applyFont="1" applyFill="1" applyBorder="1" applyAlignment="1">
      <alignment horizontal="center" vertical="center" shrinkToFit="1"/>
    </xf>
    <xf numFmtId="0" fontId="10" fillId="5" borderId="69" xfId="0" applyFont="1" applyFill="1" applyBorder="1" applyAlignment="1">
      <alignment horizontal="center" vertical="center" shrinkToFit="1"/>
    </xf>
    <xf numFmtId="38" fontId="8" fillId="0" borderId="70" xfId="1" applyFont="1" applyFill="1" applyBorder="1" applyAlignment="1" applyProtection="1">
      <alignment horizontal="right" vertical="center" shrinkToFit="1" readingOrder="1"/>
    </xf>
    <xf numFmtId="38" fontId="8" fillId="0" borderId="71" xfId="1" applyFont="1" applyFill="1" applyBorder="1" applyAlignment="1" applyProtection="1">
      <alignment horizontal="right" vertical="center" shrinkToFit="1" readingOrder="1"/>
    </xf>
    <xf numFmtId="14" fontId="7" fillId="0" borderId="73" xfId="0" applyNumberFormat="1" applyFont="1" applyBorder="1" applyAlignment="1">
      <alignment horizontal="left" vertical="center" shrinkToFit="1"/>
    </xf>
    <xf numFmtId="38" fontId="8" fillId="0" borderId="73" xfId="1" applyFont="1" applyFill="1" applyBorder="1" applyAlignment="1" applyProtection="1">
      <alignment horizontal="right" vertical="center" shrinkToFit="1" readingOrder="1"/>
    </xf>
    <xf numFmtId="38" fontId="8" fillId="0" borderId="74" xfId="1" applyFont="1" applyFill="1" applyBorder="1" applyAlignment="1" applyProtection="1">
      <alignment horizontal="right" vertical="center" shrinkToFit="1" readingOrder="1"/>
    </xf>
    <xf numFmtId="0" fontId="28" fillId="0" borderId="75" xfId="0" applyFont="1" applyBorder="1" applyAlignment="1">
      <alignment vertical="center" shrinkToFit="1" readingOrder="1"/>
    </xf>
    <xf numFmtId="14" fontId="7" fillId="0" borderId="76" xfId="0" applyNumberFormat="1" applyFont="1" applyBorder="1" applyAlignment="1">
      <alignment horizontal="left" vertical="center" shrinkToFit="1"/>
    </xf>
    <xf numFmtId="38" fontId="8" fillId="0" borderId="76" xfId="1" applyFont="1" applyFill="1" applyBorder="1" applyAlignment="1" applyProtection="1">
      <alignment horizontal="right" vertical="center" shrinkToFit="1" readingOrder="1"/>
    </xf>
    <xf numFmtId="38" fontId="8" fillId="0" borderId="77" xfId="1" applyFont="1" applyFill="1" applyBorder="1" applyAlignment="1" applyProtection="1">
      <alignment horizontal="right" vertical="center" shrinkToFit="1" readingOrder="1"/>
    </xf>
    <xf numFmtId="14" fontId="7" fillId="0" borderId="63" xfId="0" applyNumberFormat="1" applyFont="1" applyBorder="1" applyAlignment="1">
      <alignment horizontal="left" vertical="center" shrinkToFit="1"/>
    </xf>
    <xf numFmtId="38" fontId="8" fillId="0" borderId="63" xfId="1" applyFont="1" applyFill="1" applyBorder="1" applyAlignment="1" applyProtection="1">
      <alignment horizontal="right" vertical="center" shrinkToFit="1" readingOrder="1"/>
    </xf>
    <xf numFmtId="0" fontId="7" fillId="0" borderId="75" xfId="0" applyFont="1" applyBorder="1" applyAlignment="1">
      <alignment vertical="center" shrinkToFit="1" readingOrder="1"/>
    </xf>
    <xf numFmtId="0" fontId="28" fillId="0" borderId="79" xfId="0" applyFont="1" applyBorder="1" applyAlignment="1">
      <alignment vertical="center" shrinkToFit="1" readingOrder="1"/>
    </xf>
    <xf numFmtId="14" fontId="7" fillId="0" borderId="80" xfId="0" applyNumberFormat="1" applyFont="1" applyBorder="1" applyAlignment="1">
      <alignment horizontal="left" vertical="center" shrinkToFit="1"/>
    </xf>
    <xf numFmtId="38" fontId="8" fillId="0" borderId="80" xfId="1" applyFont="1" applyFill="1" applyBorder="1" applyAlignment="1" applyProtection="1">
      <alignment horizontal="right" vertical="center" shrinkToFit="1" readingOrder="1"/>
    </xf>
    <xf numFmtId="38" fontId="8" fillId="0" borderId="81" xfId="1" applyFont="1" applyFill="1" applyBorder="1" applyAlignment="1" applyProtection="1">
      <alignment horizontal="right" vertical="center" shrinkToFit="1" readingOrder="1"/>
    </xf>
    <xf numFmtId="0" fontId="38" fillId="0" borderId="0" xfId="0" applyFont="1">
      <alignment vertical="center"/>
    </xf>
    <xf numFmtId="0" fontId="28" fillId="0" borderId="83" xfId="0" applyFont="1" applyBorder="1" applyAlignment="1">
      <alignment vertical="center" shrinkToFit="1" readingOrder="1"/>
    </xf>
    <xf numFmtId="14" fontId="7" fillId="0" borderId="84" xfId="0" applyNumberFormat="1" applyFont="1" applyBorder="1" applyAlignment="1">
      <alignment horizontal="left" vertical="center" shrinkToFit="1"/>
    </xf>
    <xf numFmtId="38" fontId="8" fillId="0" borderId="84" xfId="1" applyFont="1" applyFill="1" applyBorder="1" applyAlignment="1" applyProtection="1">
      <alignment horizontal="right" vertical="center" shrinkToFit="1" readingOrder="1"/>
    </xf>
    <xf numFmtId="38" fontId="8" fillId="0" borderId="85" xfId="1" applyFont="1" applyFill="1" applyBorder="1" applyAlignment="1" applyProtection="1">
      <alignment horizontal="right" vertical="center" shrinkToFit="1" readingOrder="1"/>
    </xf>
    <xf numFmtId="14" fontId="7" fillId="0" borderId="88" xfId="0" applyNumberFormat="1" applyFont="1" applyBorder="1" applyAlignment="1">
      <alignment horizontal="left" vertical="center" shrinkToFit="1"/>
    </xf>
    <xf numFmtId="38" fontId="8" fillId="0" borderId="67" xfId="1" applyFont="1" applyFill="1" applyBorder="1" applyAlignment="1" applyProtection="1">
      <alignment horizontal="right" vertical="center" shrinkToFit="1" readingOrder="1"/>
    </xf>
    <xf numFmtId="38" fontId="8" fillId="0" borderId="69" xfId="1" applyFont="1" applyFill="1" applyBorder="1" applyAlignment="1" applyProtection="1">
      <alignment horizontal="right" vertical="center" shrinkToFit="1" readingOrder="1"/>
    </xf>
    <xf numFmtId="0" fontId="7" fillId="10" borderId="89" xfId="0" applyFont="1" applyFill="1" applyBorder="1" applyAlignment="1">
      <alignment horizontal="center" vertical="center" shrinkToFit="1"/>
    </xf>
    <xf numFmtId="0" fontId="19" fillId="10" borderId="90" xfId="0" applyFont="1" applyFill="1" applyBorder="1" applyAlignment="1">
      <alignment vertical="center" shrinkToFit="1"/>
    </xf>
    <xf numFmtId="0" fontId="19" fillId="10" borderId="91" xfId="0" applyFont="1" applyFill="1" applyBorder="1" applyAlignment="1">
      <alignment horizontal="left" vertical="center" shrinkToFit="1"/>
    </xf>
    <xf numFmtId="0" fontId="19" fillId="0" borderId="92" xfId="0" applyFont="1" applyBorder="1" applyAlignment="1" applyProtection="1">
      <alignment horizontal="left" vertical="center" shrinkToFit="1"/>
      <protection locked="0"/>
    </xf>
    <xf numFmtId="0" fontId="19" fillId="0" borderId="93" xfId="0" applyFont="1" applyBorder="1" applyAlignment="1" applyProtection="1">
      <alignment horizontal="left" vertical="center" shrinkToFit="1"/>
      <protection locked="0"/>
    </xf>
    <xf numFmtId="0" fontId="7" fillId="10" borderId="94" xfId="0" applyFont="1" applyFill="1" applyBorder="1" applyAlignment="1">
      <alignment horizontal="center" vertical="center" shrinkToFit="1"/>
    </xf>
    <xf numFmtId="0" fontId="7" fillId="10" borderId="95" xfId="0" applyFont="1" applyFill="1" applyBorder="1" applyAlignment="1">
      <alignment horizontal="center" vertical="center" shrinkToFit="1"/>
    </xf>
    <xf numFmtId="0" fontId="19" fillId="10" borderId="96" xfId="0" applyFont="1" applyFill="1" applyBorder="1" applyAlignment="1">
      <alignment vertical="center" shrinkToFit="1"/>
    </xf>
    <xf numFmtId="0" fontId="19" fillId="10" borderId="97" xfId="0" applyFont="1" applyFill="1" applyBorder="1" applyAlignment="1">
      <alignment horizontal="left" vertical="center" shrinkToFit="1"/>
    </xf>
    <xf numFmtId="0" fontId="19" fillId="0" borderId="98" xfId="0" applyFont="1" applyBorder="1" applyAlignment="1" applyProtection="1">
      <alignment horizontal="left" vertical="center" shrinkToFit="1"/>
      <protection locked="0"/>
    </xf>
    <xf numFmtId="0" fontId="19" fillId="0" borderId="99" xfId="0" applyFont="1" applyBorder="1" applyAlignment="1" applyProtection="1">
      <alignment horizontal="left" vertical="center" shrinkToFit="1"/>
      <protection locked="0"/>
    </xf>
    <xf numFmtId="0" fontId="15" fillId="10" borderId="100" xfId="0" applyFont="1" applyFill="1" applyBorder="1" applyAlignment="1">
      <alignment vertical="center" shrinkToFit="1"/>
    </xf>
    <xf numFmtId="0" fontId="32" fillId="11" borderId="20" xfId="0" applyFont="1" applyFill="1" applyBorder="1" applyAlignment="1">
      <alignment horizontal="center" vertical="center" shrinkToFit="1"/>
    </xf>
    <xf numFmtId="0" fontId="32" fillId="11" borderId="103" xfId="0" applyFont="1" applyFill="1" applyBorder="1" applyAlignment="1">
      <alignment vertical="center" shrinkToFit="1"/>
    </xf>
    <xf numFmtId="0" fontId="32" fillId="11" borderId="103" xfId="0" applyFont="1" applyFill="1" applyBorder="1" applyAlignment="1">
      <alignment horizontal="left" vertical="center" shrinkToFit="1"/>
    </xf>
    <xf numFmtId="38" fontId="33" fillId="11" borderId="104" xfId="1" applyFont="1" applyFill="1" applyBorder="1" applyAlignment="1" applyProtection="1">
      <alignment horizontal="right" vertical="center" shrinkToFit="1"/>
    </xf>
    <xf numFmtId="49" fontId="39" fillId="3" borderId="61" xfId="0" quotePrefix="1" applyNumberFormat="1" applyFont="1" applyFill="1" applyBorder="1" applyAlignment="1">
      <alignment horizontal="center" vertical="center" wrapText="1" readingOrder="1"/>
    </xf>
    <xf numFmtId="49" fontId="40" fillId="3" borderId="39" xfId="0" quotePrefix="1" applyNumberFormat="1" applyFont="1" applyFill="1" applyBorder="1" applyAlignment="1">
      <alignment horizontal="center" vertical="center" wrapText="1" readingOrder="1"/>
    </xf>
    <xf numFmtId="38" fontId="8" fillId="0" borderId="108" xfId="1" applyFont="1" applyFill="1" applyBorder="1" applyAlignment="1" applyProtection="1">
      <alignment horizontal="right" vertical="center" shrinkToFit="1" readingOrder="1"/>
    </xf>
    <xf numFmtId="0" fontId="28" fillId="0" borderId="54" xfId="0" applyFont="1" applyBorder="1" applyAlignment="1">
      <alignment vertical="center" shrinkToFit="1" readingOrder="1"/>
    </xf>
    <xf numFmtId="38" fontId="8" fillId="0" borderId="109" xfId="1" applyFont="1" applyFill="1" applyBorder="1" applyAlignment="1" applyProtection="1">
      <alignment horizontal="right" vertical="center" shrinkToFit="1" readingOrder="1"/>
    </xf>
    <xf numFmtId="49" fontId="40" fillId="3" borderId="110" xfId="0" quotePrefix="1" applyNumberFormat="1" applyFont="1" applyFill="1" applyBorder="1" applyAlignment="1">
      <alignment horizontal="center" vertical="center" wrapText="1" readingOrder="1"/>
    </xf>
    <xf numFmtId="0" fontId="0" fillId="0" borderId="26" xfId="0" applyBorder="1">
      <alignment vertical="center"/>
    </xf>
    <xf numFmtId="14" fontId="7" fillId="0" borderId="67" xfId="0" applyNumberFormat="1" applyFont="1" applyBorder="1" applyAlignment="1">
      <alignment horizontal="left" vertical="center" shrinkToFit="1"/>
    </xf>
    <xf numFmtId="0" fontId="7" fillId="0" borderId="83" xfId="0" applyFont="1" applyBorder="1" applyAlignment="1">
      <alignment vertical="center" shrinkToFit="1" readingOrder="1"/>
    </xf>
    <xf numFmtId="38" fontId="8" fillId="0" borderId="115" xfId="1" applyFont="1" applyFill="1" applyBorder="1" applyAlignment="1" applyProtection="1">
      <alignment horizontal="right" vertical="center" shrinkToFit="1" readingOrder="1"/>
    </xf>
    <xf numFmtId="14" fontId="7" fillId="0" borderId="116" xfId="0" applyNumberFormat="1" applyFont="1" applyBorder="1" applyAlignment="1">
      <alignment horizontal="left" vertical="center" shrinkToFit="1"/>
    </xf>
    <xf numFmtId="0" fontId="7" fillId="0" borderId="72" xfId="0" applyFont="1" applyBorder="1" applyAlignment="1">
      <alignment vertical="center" shrinkToFit="1" readingOrder="1"/>
    </xf>
    <xf numFmtId="0" fontId="28" fillId="0" borderId="117" xfId="0" applyFont="1" applyBorder="1" applyAlignment="1">
      <alignment vertical="center" shrinkToFit="1" readingOrder="1"/>
    </xf>
    <xf numFmtId="14" fontId="7" fillId="0" borderId="115" xfId="0" applyNumberFormat="1" applyFont="1" applyBorder="1" applyAlignment="1">
      <alignment horizontal="left" vertical="center" shrinkToFit="1"/>
    </xf>
    <xf numFmtId="0" fontId="7" fillId="0" borderId="118" xfId="0" applyFont="1" applyBorder="1" applyAlignment="1">
      <alignment vertical="center" shrinkToFit="1" readingOrder="1"/>
    </xf>
    <xf numFmtId="14" fontId="7" fillId="0" borderId="119" xfId="0" applyNumberFormat="1" applyFont="1" applyBorder="1" applyAlignment="1">
      <alignment horizontal="left" vertical="center" shrinkToFit="1"/>
    </xf>
    <xf numFmtId="14" fontId="7" fillId="0" borderId="82" xfId="0" applyNumberFormat="1" applyFont="1" applyBorder="1" applyAlignment="1">
      <alignment horizontal="left" vertical="center" shrinkToFit="1"/>
    </xf>
    <xf numFmtId="0" fontId="28" fillId="0" borderId="121" xfId="0" applyFont="1" applyBorder="1" applyAlignment="1">
      <alignment vertical="center" shrinkToFit="1" readingOrder="1"/>
    </xf>
    <xf numFmtId="0" fontId="7" fillId="0" borderId="0" xfId="0" applyFont="1" applyAlignment="1">
      <alignment vertical="center" shrinkToFit="1" readingOrder="1"/>
    </xf>
    <xf numFmtId="0" fontId="0" fillId="0" borderId="27" xfId="0" applyBorder="1" applyAlignment="1">
      <alignment vertical="center" shrinkToFit="1"/>
    </xf>
    <xf numFmtId="0" fontId="3" fillId="0" borderId="27" xfId="0" applyFont="1" applyBorder="1" applyAlignment="1">
      <alignment vertical="center" shrinkToFit="1"/>
    </xf>
    <xf numFmtId="14" fontId="7" fillId="0" borderId="124" xfId="0" applyNumberFormat="1" applyFont="1" applyBorder="1" applyAlignment="1">
      <alignment horizontal="left" vertical="center" shrinkToFit="1"/>
    </xf>
    <xf numFmtId="0" fontId="7" fillId="0" borderId="125" xfId="0" applyFont="1" applyBorder="1" applyAlignment="1">
      <alignment vertical="center" shrinkToFit="1" readingOrder="1"/>
    </xf>
    <xf numFmtId="0" fontId="7" fillId="0" borderId="2" xfId="0" applyFont="1" applyBorder="1" applyAlignment="1">
      <alignment horizontal="center" wrapText="1"/>
    </xf>
    <xf numFmtId="0" fontId="30" fillId="0" borderId="40" xfId="0" applyFont="1" applyBorder="1" applyAlignment="1">
      <alignment vertical="center" shrinkToFit="1" readingOrder="1"/>
    </xf>
    <xf numFmtId="0" fontId="22" fillId="4" borderId="1" xfId="0" applyFont="1" applyFill="1" applyBorder="1" applyAlignment="1">
      <alignment horizontal="center" vertical="center" wrapText="1" shrinkToFit="1"/>
    </xf>
    <xf numFmtId="38" fontId="8" fillId="0" borderId="127" xfId="1" applyFont="1" applyFill="1" applyBorder="1" applyAlignment="1" applyProtection="1">
      <alignment horizontal="right" vertical="center" shrinkToFit="1" readingOrder="1"/>
    </xf>
    <xf numFmtId="38" fontId="8" fillId="0" borderId="129" xfId="1" applyFont="1" applyFill="1" applyBorder="1" applyAlignment="1" applyProtection="1">
      <alignment horizontal="right" vertical="center" shrinkToFit="1" readingOrder="1"/>
    </xf>
    <xf numFmtId="0" fontId="30" fillId="4" borderId="25" xfId="0" applyFont="1" applyFill="1" applyBorder="1" applyAlignment="1">
      <alignment horizontal="center" vertical="center" wrapText="1" shrinkToFit="1"/>
    </xf>
    <xf numFmtId="0" fontId="40" fillId="4" borderId="62" xfId="0" applyFont="1" applyFill="1" applyBorder="1" applyAlignment="1">
      <alignment vertical="center" wrapText="1" shrinkToFit="1"/>
    </xf>
    <xf numFmtId="0" fontId="19" fillId="8" borderId="6" xfId="0" applyFont="1" applyFill="1" applyBorder="1" applyAlignment="1">
      <alignment horizontal="left" vertical="center" shrinkToFit="1"/>
    </xf>
    <xf numFmtId="38" fontId="24" fillId="8" borderId="5" xfId="1" applyFont="1" applyFill="1" applyBorder="1" applyAlignment="1" applyProtection="1">
      <alignment horizontal="right" vertical="center" shrinkToFit="1"/>
    </xf>
    <xf numFmtId="0" fontId="19" fillId="0" borderId="130" xfId="0" applyFont="1" applyBorder="1" applyAlignment="1" applyProtection="1">
      <alignment horizontal="left" vertical="center" shrinkToFit="1"/>
      <protection locked="0"/>
    </xf>
    <xf numFmtId="0" fontId="19" fillId="3" borderId="130" xfId="0" applyFont="1" applyFill="1" applyBorder="1" applyAlignment="1" applyProtection="1">
      <alignment horizontal="left" vertical="center" wrapText="1" shrinkToFit="1"/>
      <protection locked="0"/>
    </xf>
    <xf numFmtId="0" fontId="19" fillId="3" borderId="130" xfId="0" applyFont="1" applyFill="1" applyBorder="1" applyAlignment="1" applyProtection="1">
      <alignment horizontal="left" vertical="center" shrinkToFit="1"/>
      <protection locked="0"/>
    </xf>
    <xf numFmtId="0" fontId="19" fillId="0" borderId="131" xfId="0" applyFont="1" applyBorder="1" applyAlignment="1" applyProtection="1">
      <alignment horizontal="left" vertical="center" shrinkToFit="1"/>
      <protection locked="0"/>
    </xf>
    <xf numFmtId="0" fontId="19" fillId="0" borderId="132" xfId="0" applyFont="1" applyBorder="1" applyAlignment="1" applyProtection="1">
      <alignment horizontal="left" vertical="center" shrinkToFit="1"/>
      <protection locked="0"/>
    </xf>
    <xf numFmtId="0" fontId="19" fillId="3" borderId="132" xfId="0" applyFont="1" applyFill="1" applyBorder="1" applyAlignment="1" applyProtection="1">
      <alignment horizontal="left" vertical="center" wrapText="1" shrinkToFit="1"/>
      <protection locked="0"/>
    </xf>
    <xf numFmtId="177" fontId="19" fillId="3" borderId="132" xfId="0" applyNumberFormat="1" applyFont="1" applyFill="1" applyBorder="1" applyAlignment="1" applyProtection="1">
      <alignment horizontal="left" vertical="center" shrinkToFit="1"/>
      <protection locked="0"/>
    </xf>
    <xf numFmtId="177" fontId="19" fillId="3" borderId="133" xfId="0" applyNumberFormat="1" applyFont="1" applyFill="1" applyBorder="1" applyAlignment="1" applyProtection="1">
      <alignment horizontal="left" vertical="center" shrinkToFit="1"/>
      <protection locked="0"/>
    </xf>
    <xf numFmtId="0" fontId="19" fillId="0" borderId="134" xfId="0" applyFont="1" applyBorder="1" applyAlignment="1" applyProtection="1">
      <alignment horizontal="left" vertical="center" shrinkToFit="1"/>
      <protection locked="0"/>
    </xf>
    <xf numFmtId="0" fontId="19" fillId="3" borderId="135" xfId="0" applyFont="1" applyFill="1" applyBorder="1" applyAlignment="1" applyProtection="1">
      <alignment horizontal="left" vertical="center" shrinkToFit="1"/>
      <protection locked="0"/>
    </xf>
    <xf numFmtId="0" fontId="19" fillId="0" borderId="136" xfId="0" applyFont="1" applyBorder="1" applyAlignment="1" applyProtection="1">
      <alignment horizontal="left" vertical="center" shrinkToFit="1"/>
      <protection locked="0"/>
    </xf>
    <xf numFmtId="0" fontId="19" fillId="0" borderId="137" xfId="0" applyFont="1" applyBorder="1" applyAlignment="1" applyProtection="1">
      <alignment horizontal="left" vertical="center" shrinkToFit="1"/>
      <protection locked="0"/>
    </xf>
    <xf numFmtId="0" fontId="19" fillId="3" borderId="137" xfId="0" applyFont="1" applyFill="1" applyBorder="1" applyAlignment="1" applyProtection="1">
      <alignment horizontal="left" vertical="center" wrapText="1" shrinkToFit="1"/>
      <protection locked="0"/>
    </xf>
    <xf numFmtId="0" fontId="19" fillId="3" borderId="137" xfId="0" applyFont="1" applyFill="1" applyBorder="1" applyAlignment="1" applyProtection="1">
      <alignment horizontal="left" vertical="center" shrinkToFit="1"/>
      <protection locked="0"/>
    </xf>
    <xf numFmtId="0" fontId="19" fillId="3" borderId="138" xfId="0" applyFont="1" applyFill="1" applyBorder="1" applyAlignment="1" applyProtection="1">
      <alignment horizontal="left" vertical="center" shrinkToFit="1"/>
      <protection locked="0"/>
    </xf>
    <xf numFmtId="0" fontId="35" fillId="0" borderId="0" xfId="0" applyFont="1" applyAlignment="1">
      <alignment horizontal="left" vertical="center" shrinkToFit="1"/>
    </xf>
    <xf numFmtId="0" fontId="19" fillId="0" borderId="140" xfId="0" applyFont="1" applyBorder="1" applyAlignment="1" applyProtection="1">
      <alignment horizontal="left" vertical="center" shrinkToFit="1"/>
      <protection locked="0"/>
    </xf>
    <xf numFmtId="0" fontId="19" fillId="0" borderId="139" xfId="0" applyFont="1" applyBorder="1" applyAlignment="1" applyProtection="1">
      <alignment horizontal="left" vertical="center" shrinkToFit="1"/>
      <protection locked="0"/>
    </xf>
    <xf numFmtId="49" fontId="19" fillId="0" borderId="150" xfId="0" applyNumberFormat="1" applyFont="1" applyBorder="1" applyAlignment="1" applyProtection="1">
      <alignment horizontal="center" vertical="center" shrinkToFit="1"/>
      <protection locked="0"/>
    </xf>
    <xf numFmtId="0" fontId="2" fillId="0" borderId="0" xfId="0" applyFont="1" applyAlignment="1">
      <alignment shrinkToFit="1"/>
    </xf>
    <xf numFmtId="0" fontId="19" fillId="0" borderId="36" xfId="0" applyFont="1" applyBorder="1" applyAlignment="1">
      <alignment vertical="center" shrinkToFit="1" readingOrder="1"/>
    </xf>
    <xf numFmtId="49" fontId="39" fillId="3" borderId="43" xfId="0" quotePrefix="1" applyNumberFormat="1" applyFont="1" applyFill="1" applyBorder="1" applyAlignment="1">
      <alignment horizontal="center" vertical="center" wrapText="1" readingOrder="1"/>
    </xf>
    <xf numFmtId="49" fontId="40" fillId="3" borderId="42" xfId="0" quotePrefix="1" applyNumberFormat="1" applyFont="1" applyFill="1" applyBorder="1" applyAlignment="1">
      <alignment horizontal="center" vertical="center" wrapText="1" readingOrder="1"/>
    </xf>
    <xf numFmtId="49" fontId="40" fillId="3" borderId="111" xfId="0" quotePrefix="1" applyNumberFormat="1" applyFont="1" applyFill="1" applyBorder="1" applyAlignment="1">
      <alignment horizontal="center" vertical="center" wrapText="1" readingOrder="1"/>
    </xf>
    <xf numFmtId="49" fontId="40" fillId="3" borderId="112" xfId="0" quotePrefix="1" applyNumberFormat="1" applyFont="1" applyFill="1" applyBorder="1" applyAlignment="1">
      <alignment horizontal="center" vertical="center" wrapText="1" readingOrder="1"/>
    </xf>
    <xf numFmtId="49" fontId="40" fillId="3" borderId="149" xfId="0" quotePrefix="1" applyNumberFormat="1" applyFont="1" applyFill="1" applyBorder="1" applyAlignment="1">
      <alignment horizontal="center" vertical="center" wrapText="1" readingOrder="1"/>
    </xf>
    <xf numFmtId="0" fontId="19" fillId="0" borderId="126" xfId="0" applyFont="1" applyBorder="1" applyAlignment="1">
      <alignment vertical="center" wrapText="1" shrinkToFit="1" readingOrder="1"/>
    </xf>
    <xf numFmtId="14" fontId="7" fillId="0" borderId="37" xfId="0" applyNumberFormat="1" applyFont="1" applyBorder="1" applyAlignment="1">
      <alignment horizontal="center" vertical="center" shrinkToFit="1"/>
    </xf>
    <xf numFmtId="38" fontId="8" fillId="0" borderId="151" xfId="1" applyFont="1" applyFill="1" applyBorder="1" applyAlignment="1" applyProtection="1">
      <alignment horizontal="right" vertical="center" shrinkToFit="1" readingOrder="1"/>
    </xf>
    <xf numFmtId="38" fontId="8" fillId="0" borderId="152" xfId="1" applyFont="1" applyFill="1" applyBorder="1" applyAlignment="1" applyProtection="1">
      <alignment horizontal="right" vertical="center" shrinkToFit="1" readingOrder="1"/>
    </xf>
    <xf numFmtId="38" fontId="8" fillId="0" borderId="153" xfId="1" applyFont="1" applyFill="1" applyBorder="1" applyAlignment="1" applyProtection="1">
      <alignment horizontal="right" vertical="center" shrinkToFit="1" readingOrder="1"/>
    </xf>
    <xf numFmtId="0" fontId="19" fillId="0" borderId="0" xfId="0" applyFont="1" applyBorder="1" applyAlignment="1">
      <alignment vertical="center" wrapText="1" shrinkToFit="1" readingOrder="1"/>
    </xf>
    <xf numFmtId="49" fontId="40" fillId="3" borderId="154" xfId="0" quotePrefix="1" applyNumberFormat="1" applyFont="1" applyFill="1" applyBorder="1" applyAlignment="1">
      <alignment horizontal="center" vertical="center" wrapText="1" readingOrder="1"/>
    </xf>
    <xf numFmtId="0" fontId="19" fillId="0" borderId="2" xfId="0" applyFont="1" applyBorder="1" applyAlignment="1">
      <alignment vertical="center" wrapText="1" shrinkToFit="1" readingOrder="1"/>
    </xf>
    <xf numFmtId="0" fontId="19" fillId="0" borderId="35" xfId="0" applyFont="1" applyBorder="1" applyAlignment="1">
      <alignment vertical="center" shrinkToFit="1" readingOrder="1"/>
    </xf>
    <xf numFmtId="38" fontId="8" fillId="0" borderId="155" xfId="1" applyFont="1" applyFill="1" applyBorder="1" applyAlignment="1" applyProtection="1">
      <alignment horizontal="right" vertical="center" shrinkToFit="1" readingOrder="1"/>
    </xf>
    <xf numFmtId="38" fontId="8" fillId="0" borderId="156" xfId="1" applyFont="1" applyFill="1" applyBorder="1" applyAlignment="1" applyProtection="1">
      <alignment horizontal="right" vertical="center" shrinkToFit="1" readingOrder="1"/>
    </xf>
    <xf numFmtId="0" fontId="19" fillId="0" borderId="2" xfId="0" applyFont="1" applyBorder="1" applyAlignment="1">
      <alignment vertical="center" shrinkToFit="1" readingOrder="1"/>
    </xf>
    <xf numFmtId="0" fontId="19" fillId="0" borderId="157" xfId="0" applyFont="1" applyBorder="1" applyAlignment="1">
      <alignment vertical="center" shrinkToFit="1" readingOrder="1"/>
    </xf>
    <xf numFmtId="0" fontId="19" fillId="0" borderId="159" xfId="0" applyFont="1" applyBorder="1" applyAlignment="1">
      <alignment vertical="center" shrinkToFit="1" readingOrder="1"/>
    </xf>
    <xf numFmtId="38" fontId="8" fillId="0" borderId="160" xfId="1" applyFont="1" applyFill="1" applyBorder="1" applyAlignment="1" applyProtection="1">
      <alignment horizontal="right" vertical="center" shrinkToFit="1" readingOrder="1"/>
    </xf>
    <xf numFmtId="38" fontId="8" fillId="0" borderId="161" xfId="1" applyFont="1" applyFill="1" applyBorder="1" applyAlignment="1" applyProtection="1">
      <alignment horizontal="right" vertical="center" shrinkToFit="1" readingOrder="1"/>
    </xf>
    <xf numFmtId="38" fontId="8" fillId="0" borderId="162" xfId="1" applyFont="1" applyFill="1" applyBorder="1" applyAlignment="1" applyProtection="1">
      <alignment horizontal="right" vertical="center" shrinkToFit="1" readingOrder="1"/>
    </xf>
    <xf numFmtId="0" fontId="7" fillId="0" borderId="163" xfId="0" applyFont="1" applyBorder="1" applyAlignment="1">
      <alignment vertical="center" shrinkToFit="1" readingOrder="1"/>
    </xf>
    <xf numFmtId="0" fontId="19" fillId="0" borderId="163" xfId="0" applyFont="1" applyBorder="1" applyAlignment="1">
      <alignment vertical="center" shrinkToFit="1" readingOrder="1"/>
    </xf>
    <xf numFmtId="0" fontId="19" fillId="0" borderId="164" xfId="0" applyFont="1" applyBorder="1" applyAlignment="1">
      <alignment vertical="center" wrapText="1" shrinkToFit="1" readingOrder="1"/>
    </xf>
    <xf numFmtId="14" fontId="7" fillId="0" borderId="53" xfId="0" applyNumberFormat="1" applyFont="1" applyBorder="1" applyAlignment="1">
      <alignment horizontal="center" vertical="center" shrinkToFit="1"/>
    </xf>
    <xf numFmtId="14" fontId="7" fillId="0" borderId="52" xfId="0" applyNumberFormat="1" applyFont="1" applyBorder="1" applyAlignment="1">
      <alignment horizontal="center" vertical="center" shrinkToFit="1"/>
    </xf>
    <xf numFmtId="49" fontId="40" fillId="3" borderId="165" xfId="0" quotePrefix="1" applyNumberFormat="1" applyFont="1" applyFill="1" applyBorder="1" applyAlignment="1">
      <alignment horizontal="center" vertical="center" wrapText="1" readingOrder="1"/>
    </xf>
    <xf numFmtId="38" fontId="8" fillId="0" borderId="6" xfId="1" applyFont="1" applyFill="1" applyBorder="1" applyAlignment="1" applyProtection="1">
      <alignment horizontal="right" vertical="center" shrinkToFit="1" readingOrder="1"/>
    </xf>
    <xf numFmtId="14" fontId="7" fillId="0" borderId="7" xfId="0" applyNumberFormat="1" applyFont="1" applyBorder="1" applyAlignment="1">
      <alignment horizontal="center" vertical="center" shrinkToFit="1"/>
    </xf>
    <xf numFmtId="0" fontId="17" fillId="5" borderId="166" xfId="0" applyFont="1" applyFill="1" applyBorder="1" applyAlignment="1">
      <alignment horizontal="center" vertical="center"/>
    </xf>
    <xf numFmtId="14" fontId="7" fillId="0" borderId="167" xfId="0" applyNumberFormat="1" applyFont="1" applyBorder="1" applyAlignment="1">
      <alignment horizontal="left" vertical="center" shrinkToFit="1"/>
    </xf>
    <xf numFmtId="0" fontId="32" fillId="11" borderId="103" xfId="0" quotePrefix="1" applyFont="1" applyFill="1" applyBorder="1" applyAlignment="1">
      <alignment horizontal="center" vertical="center" shrinkToFit="1"/>
    </xf>
    <xf numFmtId="38" fontId="24" fillId="10" borderId="168" xfId="1" applyFont="1" applyFill="1" applyBorder="1" applyAlignment="1" applyProtection="1">
      <alignment horizontal="right" vertical="center" shrinkToFit="1"/>
    </xf>
    <xf numFmtId="38" fontId="24" fillId="10" borderId="169" xfId="1" applyFont="1" applyFill="1" applyBorder="1" applyAlignment="1" applyProtection="1">
      <alignment horizontal="right" vertical="center" shrinkToFit="1"/>
    </xf>
    <xf numFmtId="38" fontId="24" fillId="10" borderId="170" xfId="1" applyFont="1" applyFill="1" applyBorder="1" applyAlignment="1" applyProtection="1">
      <alignment horizontal="right" vertical="center" shrinkToFit="1"/>
    </xf>
    <xf numFmtId="14" fontId="7" fillId="3" borderId="37" xfId="0" applyNumberFormat="1" applyFont="1" applyFill="1" applyBorder="1" applyAlignment="1">
      <alignment horizontal="center" vertical="center" shrinkToFit="1"/>
    </xf>
    <xf numFmtId="14" fontId="7" fillId="0" borderId="55" xfId="0" applyNumberFormat="1" applyFont="1" applyBorder="1" applyAlignment="1">
      <alignment horizontal="center" vertical="center" shrinkToFit="1"/>
    </xf>
    <xf numFmtId="14" fontId="7" fillId="0" borderId="171" xfId="0" applyNumberFormat="1" applyFont="1" applyBorder="1" applyAlignment="1">
      <alignment horizontal="center" vertical="center" shrinkToFit="1"/>
    </xf>
    <xf numFmtId="14" fontId="7" fillId="0" borderId="172" xfId="0" applyNumberFormat="1" applyFont="1" applyBorder="1" applyAlignment="1">
      <alignment horizontal="center" vertical="center" shrinkToFit="1"/>
    </xf>
    <xf numFmtId="38" fontId="8" fillId="0" borderId="172" xfId="1" applyFont="1" applyFill="1" applyBorder="1" applyAlignment="1" applyProtection="1">
      <alignment horizontal="right" vertical="center" shrinkToFit="1" readingOrder="1"/>
    </xf>
    <xf numFmtId="38" fontId="8" fillId="0" borderId="173" xfId="1" applyFont="1" applyFill="1" applyBorder="1" applyAlignment="1" applyProtection="1">
      <alignment horizontal="center" vertical="center" shrinkToFit="1" readingOrder="1"/>
    </xf>
    <xf numFmtId="14" fontId="7" fillId="0" borderId="162" xfId="0" applyNumberFormat="1" applyFont="1" applyBorder="1" applyAlignment="1">
      <alignment horizontal="center" vertical="center" shrinkToFit="1"/>
    </xf>
    <xf numFmtId="38" fontId="8" fillId="0" borderId="158" xfId="1" applyFont="1" applyFill="1" applyBorder="1" applyAlignment="1" applyProtection="1">
      <alignment horizontal="right" vertical="center" shrinkToFit="1" readingOrder="1"/>
    </xf>
    <xf numFmtId="38" fontId="8" fillId="0" borderId="174" xfId="1" applyFont="1" applyFill="1" applyBorder="1" applyAlignment="1" applyProtection="1">
      <alignment horizontal="right" vertical="center" shrinkToFit="1" readingOrder="1"/>
    </xf>
    <xf numFmtId="38" fontId="8" fillId="0" borderId="175" xfId="1" applyFont="1" applyFill="1" applyBorder="1" applyAlignment="1" applyProtection="1">
      <alignment horizontal="right" vertical="center" shrinkToFit="1" readingOrder="1"/>
    </xf>
    <xf numFmtId="38" fontId="8" fillId="0" borderId="173" xfId="1" applyFont="1" applyFill="1" applyBorder="1" applyAlignment="1" applyProtection="1">
      <alignment horizontal="right" vertical="center" shrinkToFit="1" readingOrder="1"/>
    </xf>
    <xf numFmtId="0" fontId="32" fillId="11" borderId="97" xfId="0" applyFont="1" applyFill="1" applyBorder="1" applyAlignment="1">
      <alignment horizontal="left" vertical="center" shrinkToFit="1"/>
    </xf>
    <xf numFmtId="0" fontId="19" fillId="0" borderId="176" xfId="0" applyFont="1" applyBorder="1" applyAlignment="1" applyProtection="1">
      <alignment horizontal="left" vertical="center" shrinkToFit="1"/>
      <protection locked="0"/>
    </xf>
    <xf numFmtId="0" fontId="19" fillId="0" borderId="177" xfId="0" applyFont="1" applyBorder="1" applyAlignment="1" applyProtection="1">
      <alignment horizontal="left" vertical="center" shrinkToFit="1"/>
      <protection locked="0"/>
    </xf>
    <xf numFmtId="0" fontId="19" fillId="0" borderId="178" xfId="0" applyFont="1" applyBorder="1" applyAlignment="1" applyProtection="1">
      <alignment horizontal="left" vertical="center" shrinkToFit="1"/>
      <protection locked="0"/>
    </xf>
    <xf numFmtId="0" fontId="19" fillId="0" borderId="179" xfId="0" applyFont="1" applyBorder="1" applyAlignment="1" applyProtection="1">
      <alignment horizontal="left" vertical="center" shrinkToFit="1"/>
      <protection locked="0"/>
    </xf>
    <xf numFmtId="49" fontId="19" fillId="0" borderId="9" xfId="0" applyNumberFormat="1" applyFont="1" applyBorder="1" applyAlignment="1" applyProtection="1">
      <alignment horizontal="center" vertical="center" shrinkToFit="1"/>
      <protection locked="0"/>
    </xf>
    <xf numFmtId="0" fontId="42" fillId="10" borderId="101" xfId="0" applyFont="1" applyFill="1" applyBorder="1" applyAlignment="1">
      <alignment horizontal="center" vertical="center" wrapText="1" shrinkToFit="1"/>
    </xf>
    <xf numFmtId="0" fontId="43" fillId="10" borderId="101" xfId="0" applyFont="1" applyFill="1" applyBorder="1" applyAlignment="1">
      <alignment horizontal="center" vertical="center" shrinkToFit="1"/>
    </xf>
    <xf numFmtId="0" fontId="44" fillId="10" borderId="101" xfId="0" applyFont="1" applyFill="1" applyBorder="1" applyAlignment="1">
      <alignment horizontal="center" vertical="center" wrapText="1" shrinkToFit="1"/>
    </xf>
    <xf numFmtId="0" fontId="45" fillId="10" borderId="102" xfId="0" applyFont="1" applyFill="1" applyBorder="1" applyAlignment="1">
      <alignment horizontal="center" vertical="center" wrapText="1" shrinkToFit="1"/>
    </xf>
    <xf numFmtId="0" fontId="42" fillId="10" borderId="91" xfId="0" applyFont="1" applyFill="1" applyBorder="1" applyAlignment="1">
      <alignment horizontal="center" vertical="center" wrapText="1" shrinkToFit="1"/>
    </xf>
    <xf numFmtId="0" fontId="19" fillId="0" borderId="128" xfId="0" applyFont="1" applyBorder="1" applyAlignment="1">
      <alignment vertical="center" wrapText="1" shrinkToFit="1" readingOrder="1"/>
    </xf>
    <xf numFmtId="0" fontId="19" fillId="0" borderId="36" xfId="0" applyFont="1" applyBorder="1" applyAlignment="1">
      <alignment vertical="center" wrapText="1" shrinkToFit="1" readingOrder="1"/>
    </xf>
    <xf numFmtId="49" fontId="40" fillId="3" borderId="180" xfId="0" quotePrefix="1" applyNumberFormat="1" applyFont="1" applyFill="1" applyBorder="1" applyAlignment="1">
      <alignment horizontal="center" vertical="center" wrapText="1" readingOrder="1"/>
    </xf>
    <xf numFmtId="0" fontId="28" fillId="0" borderId="0" xfId="0" applyFont="1" applyBorder="1" applyAlignment="1">
      <alignment vertical="center" shrinkToFit="1" readingOrder="1"/>
    </xf>
    <xf numFmtId="14" fontId="7" fillId="0" borderId="41" xfId="0" applyNumberFormat="1" applyFont="1" applyBorder="1" applyAlignment="1">
      <alignment horizontal="center" vertical="center" shrinkToFit="1"/>
    </xf>
    <xf numFmtId="0" fontId="7" fillId="0" borderId="40" xfId="0" applyFont="1" applyBorder="1" applyAlignment="1">
      <alignment vertical="center" wrapText="1" shrinkToFit="1" readingOrder="1"/>
    </xf>
    <xf numFmtId="38" fontId="24" fillId="0" borderId="108" xfId="1" applyFont="1" applyFill="1" applyBorder="1" applyAlignment="1" applyProtection="1">
      <alignment horizontal="right" vertical="center" shrinkToFit="1" readingOrder="1"/>
    </xf>
    <xf numFmtId="49" fontId="19" fillId="0" borderId="181" xfId="0" applyNumberFormat="1" applyFont="1" applyBorder="1" applyAlignment="1" applyProtection="1">
      <alignment horizontal="center" vertical="center" shrinkToFit="1"/>
      <protection locked="0"/>
    </xf>
    <xf numFmtId="49" fontId="19" fillId="0" borderId="8" xfId="0" applyNumberFormat="1" applyFont="1" applyBorder="1" applyAlignment="1" applyProtection="1">
      <alignment horizontal="center" vertical="center" shrinkToFit="1"/>
      <protection locked="0"/>
    </xf>
    <xf numFmtId="0" fontId="28" fillId="0" borderId="182" xfId="0" applyFont="1" applyBorder="1" applyAlignment="1">
      <alignment vertical="center" shrinkToFit="1" readingOrder="1"/>
    </xf>
    <xf numFmtId="38" fontId="24" fillId="0" borderId="171" xfId="1" applyFont="1" applyFill="1" applyBorder="1" applyAlignment="1" applyProtection="1">
      <alignment horizontal="right" vertical="center" shrinkToFit="1" readingOrder="1"/>
    </xf>
    <xf numFmtId="38" fontId="24" fillId="0" borderId="183" xfId="1" applyFont="1" applyFill="1" applyBorder="1" applyAlignment="1" applyProtection="1">
      <alignment horizontal="right" vertical="center" shrinkToFit="1" readingOrder="1"/>
    </xf>
    <xf numFmtId="49" fontId="40" fillId="3" borderId="184" xfId="0" quotePrefix="1" applyNumberFormat="1" applyFont="1" applyFill="1" applyBorder="1" applyAlignment="1">
      <alignment horizontal="center" vertical="center" wrapText="1" readingOrder="1"/>
    </xf>
    <xf numFmtId="0" fontId="19" fillId="0" borderId="185" xfId="0" applyFont="1" applyBorder="1" applyAlignment="1">
      <alignment vertical="center" wrapText="1" shrinkToFit="1" readingOrder="1"/>
    </xf>
    <xf numFmtId="14" fontId="7" fillId="0" borderId="186" xfId="0" applyNumberFormat="1" applyFont="1" applyBorder="1" applyAlignment="1">
      <alignment horizontal="center" vertical="center" shrinkToFit="1"/>
    </xf>
    <xf numFmtId="38" fontId="24" fillId="0" borderId="187" xfId="1" applyFont="1" applyFill="1" applyBorder="1" applyAlignment="1" applyProtection="1">
      <alignment horizontal="right" vertical="center" shrinkToFit="1" readingOrder="1"/>
    </xf>
    <xf numFmtId="38" fontId="24" fillId="0" borderId="188" xfId="1" applyFont="1" applyFill="1" applyBorder="1" applyAlignment="1" applyProtection="1">
      <alignment horizontal="right" vertical="center" shrinkToFit="1" readingOrder="1"/>
    </xf>
    <xf numFmtId="14" fontId="19" fillId="0" borderId="162" xfId="0" applyNumberFormat="1" applyFont="1" applyBorder="1" applyAlignment="1">
      <alignment horizontal="center" vertical="center" shrinkToFit="1"/>
    </xf>
    <xf numFmtId="14" fontId="19" fillId="0" borderId="63" xfId="0" applyNumberFormat="1" applyFont="1" applyBorder="1" applyAlignment="1">
      <alignment horizontal="center" vertical="center" shrinkToFit="1"/>
    </xf>
    <xf numFmtId="14" fontId="19" fillId="0" borderId="7" xfId="0" applyNumberFormat="1" applyFont="1" applyBorder="1" applyAlignment="1">
      <alignment horizontal="center" vertical="center" shrinkToFit="1"/>
    </xf>
    <xf numFmtId="14" fontId="19" fillId="0" borderId="158" xfId="0" applyNumberFormat="1" applyFont="1" applyBorder="1" applyAlignment="1">
      <alignment horizontal="center" vertical="center" shrinkToFit="1"/>
    </xf>
    <xf numFmtId="0" fontId="49" fillId="0" borderId="0" xfId="0" applyFont="1">
      <alignment vertical="center"/>
    </xf>
    <xf numFmtId="49" fontId="19" fillId="0" borderId="64" xfId="0" quotePrefix="1" applyNumberFormat="1" applyFont="1" applyBorder="1" applyAlignment="1">
      <alignment horizontal="center" vertical="center" wrapText="1" readingOrder="1"/>
    </xf>
    <xf numFmtId="49" fontId="19" fillId="0" borderId="86" xfId="0" quotePrefix="1" applyNumberFormat="1" applyFont="1" applyBorder="1" applyAlignment="1">
      <alignment horizontal="center" vertical="center" wrapText="1" readingOrder="1"/>
    </xf>
    <xf numFmtId="49" fontId="19" fillId="0" borderId="114" xfId="0" quotePrefix="1" applyNumberFormat="1" applyFont="1" applyBorder="1" applyAlignment="1">
      <alignment horizontal="center" vertical="center" wrapText="1" readingOrder="1"/>
    </xf>
    <xf numFmtId="49" fontId="19" fillId="3" borderId="122" xfId="0" quotePrefix="1" applyNumberFormat="1" applyFont="1" applyFill="1" applyBorder="1" applyAlignment="1">
      <alignment horizontal="center" vertical="center" wrapText="1" readingOrder="1"/>
    </xf>
    <xf numFmtId="49" fontId="19" fillId="3" borderId="59" xfId="0" quotePrefix="1" applyNumberFormat="1" applyFont="1" applyFill="1" applyBorder="1" applyAlignment="1">
      <alignment horizontal="center" vertical="center" wrapText="1" readingOrder="1"/>
    </xf>
    <xf numFmtId="49" fontId="19" fillId="3" borderId="123" xfId="0" quotePrefix="1" applyNumberFormat="1" applyFont="1" applyFill="1" applyBorder="1" applyAlignment="1">
      <alignment horizontal="center" vertical="center" wrapText="1" readingOrder="1"/>
    </xf>
    <xf numFmtId="49" fontId="19" fillId="3" borderId="114" xfId="0" quotePrefix="1" applyNumberFormat="1" applyFont="1" applyFill="1" applyBorder="1" applyAlignment="1">
      <alignment horizontal="center" vertical="center" wrapText="1" readingOrder="1"/>
    </xf>
    <xf numFmtId="49" fontId="19" fillId="3" borderId="24" xfId="0" quotePrefix="1" applyNumberFormat="1" applyFont="1" applyFill="1" applyBorder="1" applyAlignment="1">
      <alignment horizontal="center" vertical="center" wrapText="1" readingOrder="1"/>
    </xf>
    <xf numFmtId="49" fontId="19" fillId="3" borderId="86" xfId="0" quotePrefix="1" applyNumberFormat="1" applyFont="1" applyFill="1" applyBorder="1" applyAlignment="1">
      <alignment horizontal="center" vertical="center" wrapText="1" readingOrder="1"/>
    </xf>
    <xf numFmtId="49" fontId="19" fillId="3" borderId="87" xfId="0" quotePrefix="1" applyNumberFormat="1" applyFont="1" applyFill="1" applyBorder="1" applyAlignment="1">
      <alignment horizontal="center" vertical="center" wrapText="1" readingOrder="1"/>
    </xf>
    <xf numFmtId="49" fontId="19" fillId="3" borderId="65" xfId="0" quotePrefix="1" applyNumberFormat="1" applyFont="1" applyFill="1" applyBorder="1" applyAlignment="1">
      <alignment horizontal="center" vertical="center" wrapText="1" readingOrder="1"/>
    </xf>
    <xf numFmtId="49" fontId="19" fillId="3" borderId="78" xfId="0" quotePrefix="1" applyNumberFormat="1" applyFont="1" applyFill="1" applyBorder="1" applyAlignment="1">
      <alignment horizontal="center" vertical="center" wrapText="1" readingOrder="1"/>
    </xf>
    <xf numFmtId="49" fontId="19" fillId="3" borderId="120" xfId="0" quotePrefix="1" applyNumberFormat="1" applyFont="1" applyFill="1" applyBorder="1" applyAlignment="1">
      <alignment horizontal="center" vertical="center" wrapText="1" readingOrder="1"/>
    </xf>
    <xf numFmtId="0" fontId="18" fillId="4" borderId="11" xfId="0" applyFont="1" applyFill="1" applyBorder="1" applyAlignment="1">
      <alignment horizontal="center" vertical="center" wrapText="1"/>
    </xf>
    <xf numFmtId="0" fontId="18" fillId="4" borderId="18" xfId="0" applyFont="1" applyFill="1" applyBorder="1" applyAlignment="1">
      <alignment horizontal="center" vertical="center"/>
    </xf>
    <xf numFmtId="0" fontId="18" fillId="4" borderId="15" xfId="0" applyFont="1" applyFill="1" applyBorder="1" applyAlignment="1">
      <alignment horizontal="center" vertical="center"/>
    </xf>
    <xf numFmtId="0" fontId="13" fillId="3" borderId="27" xfId="0" applyFont="1" applyFill="1" applyBorder="1" applyAlignment="1">
      <alignment horizontal="left" vertical="top" wrapText="1"/>
    </xf>
    <xf numFmtId="0" fontId="12" fillId="0" borderId="27" xfId="0" applyFont="1" applyBorder="1" applyAlignment="1">
      <alignment horizontal="left" vertical="top" wrapText="1"/>
    </xf>
    <xf numFmtId="0" fontId="47" fillId="0" borderId="0" xfId="0" applyFont="1" applyAlignment="1">
      <alignment horizontal="left" vertical="center" shrinkToFit="1"/>
    </xf>
    <xf numFmtId="0" fontId="15" fillId="4" borderId="25" xfId="0" applyFont="1" applyFill="1" applyBorder="1" applyAlignment="1">
      <alignment horizontal="center" vertical="center" shrinkToFit="1"/>
    </xf>
    <xf numFmtId="0" fontId="15" fillId="4" borderId="62" xfId="0" applyFont="1" applyFill="1" applyBorder="1" applyAlignment="1">
      <alignment horizontal="center" vertical="center" shrinkToFit="1"/>
    </xf>
    <xf numFmtId="49" fontId="9" fillId="7" borderId="44" xfId="0" applyNumberFormat="1" applyFont="1" applyFill="1" applyBorder="1" applyAlignment="1">
      <alignment horizontal="center" vertical="center" textRotation="255" shrinkToFit="1" readingOrder="1"/>
    </xf>
    <xf numFmtId="49" fontId="9" fillId="7" borderId="45" xfId="0" applyNumberFormat="1" applyFont="1" applyFill="1" applyBorder="1" applyAlignment="1">
      <alignment horizontal="center" vertical="center" textRotation="255" shrinkToFit="1" readingOrder="1"/>
    </xf>
    <xf numFmtId="49" fontId="9" fillId="7" borderId="46" xfId="0" applyNumberFormat="1" applyFont="1" applyFill="1" applyBorder="1" applyAlignment="1">
      <alignment horizontal="center" vertical="center" textRotation="255" shrinkToFit="1" readingOrder="1"/>
    </xf>
    <xf numFmtId="0" fontId="16" fillId="0" borderId="141" xfId="0" applyFont="1" applyBorder="1" applyAlignment="1" applyProtection="1">
      <alignment horizontal="left" vertical="top" wrapText="1"/>
      <protection locked="0"/>
    </xf>
    <xf numFmtId="0" fontId="16" fillId="0" borderId="142" xfId="0" applyFont="1" applyBorder="1" applyAlignment="1" applyProtection="1">
      <alignment horizontal="left" vertical="top" wrapText="1"/>
      <protection locked="0"/>
    </xf>
    <xf numFmtId="0" fontId="16" fillId="0" borderId="143" xfId="0" applyFont="1" applyBorder="1" applyAlignment="1" applyProtection="1">
      <alignment horizontal="left" vertical="top" wrapText="1"/>
      <protection locked="0"/>
    </xf>
    <xf numFmtId="0" fontId="16" fillId="0" borderId="144" xfId="0" applyFont="1" applyBorder="1" applyAlignment="1" applyProtection="1">
      <alignment horizontal="left" vertical="top" wrapText="1"/>
      <protection locked="0"/>
    </xf>
    <xf numFmtId="0" fontId="16" fillId="0" borderId="0" xfId="0" applyFont="1" applyBorder="1" applyAlignment="1" applyProtection="1">
      <alignment horizontal="left" vertical="top" wrapText="1"/>
      <protection locked="0"/>
    </xf>
    <xf numFmtId="0" fontId="16" fillId="0" borderId="145" xfId="0" applyFont="1" applyBorder="1" applyAlignment="1" applyProtection="1">
      <alignment horizontal="left" vertical="top" wrapText="1"/>
      <protection locked="0"/>
    </xf>
    <xf numFmtId="0" fontId="16" fillId="0" borderId="146" xfId="0" applyFont="1" applyBorder="1" applyAlignment="1" applyProtection="1">
      <alignment horizontal="left" vertical="top" wrapText="1"/>
      <protection locked="0"/>
    </xf>
    <xf numFmtId="0" fontId="16" fillId="0" borderId="147" xfId="0" applyFont="1" applyBorder="1" applyAlignment="1" applyProtection="1">
      <alignment horizontal="left" vertical="top" wrapText="1"/>
      <protection locked="0"/>
    </xf>
    <xf numFmtId="0" fontId="16" fillId="0" borderId="148" xfId="0" applyFont="1" applyBorder="1" applyAlignment="1" applyProtection="1">
      <alignment horizontal="left" vertical="top" wrapText="1"/>
      <protection locked="0"/>
    </xf>
    <xf numFmtId="49" fontId="9" fillId="16" borderId="106" xfId="0" applyNumberFormat="1" applyFont="1" applyFill="1" applyBorder="1" applyAlignment="1">
      <alignment horizontal="center" vertical="center" textRotation="255" shrinkToFit="1" readingOrder="1"/>
    </xf>
    <xf numFmtId="49" fontId="9" fillId="16" borderId="107" xfId="0" applyNumberFormat="1" applyFont="1" applyFill="1" applyBorder="1" applyAlignment="1">
      <alignment horizontal="center" vertical="center" textRotation="255" shrinkToFit="1" readingOrder="1"/>
    </xf>
    <xf numFmtId="49" fontId="9" fillId="16" borderId="113" xfId="0" applyNumberFormat="1" applyFont="1" applyFill="1" applyBorder="1" applyAlignment="1">
      <alignment horizontal="center" vertical="center" textRotation="255" shrinkToFit="1" readingOrder="1"/>
    </xf>
    <xf numFmtId="49" fontId="9" fillId="2" borderId="106" xfId="0" applyNumberFormat="1" applyFont="1" applyFill="1" applyBorder="1" applyAlignment="1">
      <alignment horizontal="center" vertical="center" textRotation="255" shrinkToFit="1" readingOrder="1"/>
    </xf>
    <xf numFmtId="49" fontId="9" fillId="2" borderId="107" xfId="0" applyNumberFormat="1" applyFont="1" applyFill="1" applyBorder="1" applyAlignment="1">
      <alignment horizontal="center" vertical="center" textRotation="255" shrinkToFit="1" readingOrder="1"/>
    </xf>
    <xf numFmtId="49" fontId="9" fillId="2" borderId="113" xfId="0" applyNumberFormat="1" applyFont="1" applyFill="1" applyBorder="1" applyAlignment="1">
      <alignment horizontal="center" vertical="center" textRotation="255" shrinkToFit="1" readingOrder="1"/>
    </xf>
    <xf numFmtId="49" fontId="9" fillId="9" borderId="44" xfId="0" applyNumberFormat="1" applyFont="1" applyFill="1" applyBorder="1" applyAlignment="1">
      <alignment horizontal="center" vertical="center" textRotation="255" shrinkToFit="1" readingOrder="1"/>
    </xf>
    <xf numFmtId="49" fontId="9" fillId="9" borderId="45" xfId="0" applyNumberFormat="1" applyFont="1" applyFill="1" applyBorder="1" applyAlignment="1">
      <alignment horizontal="center" vertical="center" textRotation="255" shrinkToFit="1" readingOrder="1"/>
    </xf>
    <xf numFmtId="49" fontId="9" fillId="15" borderId="107" xfId="0" applyNumberFormat="1" applyFont="1" applyFill="1" applyBorder="1" applyAlignment="1">
      <alignment horizontal="center" vertical="center" textRotation="255" shrinkToFit="1" readingOrder="1"/>
    </xf>
    <xf numFmtId="49" fontId="9" fillId="15" borderId="113" xfId="0" applyNumberFormat="1" applyFont="1" applyFill="1" applyBorder="1" applyAlignment="1">
      <alignment horizontal="center" vertical="center" textRotation="255" shrinkToFit="1" readingOrder="1"/>
    </xf>
    <xf numFmtId="0" fontId="0" fillId="0" borderId="0" xfId="0" applyAlignment="1">
      <alignment horizontal="left" vertical="center" shrinkToFit="1"/>
    </xf>
    <xf numFmtId="0" fontId="18" fillId="4" borderId="3" xfId="0" applyFont="1" applyFill="1" applyBorder="1" applyAlignment="1">
      <alignment horizontal="center" vertical="center" wrapText="1"/>
    </xf>
    <xf numFmtId="0" fontId="18" fillId="4" borderId="4" xfId="0" applyFont="1" applyFill="1" applyBorder="1" applyAlignment="1">
      <alignment horizontal="center" vertical="center"/>
    </xf>
    <xf numFmtId="0" fontId="18" fillId="4" borderId="5" xfId="0" applyFont="1" applyFill="1" applyBorder="1" applyAlignment="1">
      <alignment horizontal="center" vertical="center"/>
    </xf>
    <xf numFmtId="0" fontId="2" fillId="0" borderId="0" xfId="0" applyFont="1" applyAlignment="1">
      <alignment horizontal="center" shrinkToFit="1"/>
    </xf>
    <xf numFmtId="38" fontId="27" fillId="0" borderId="2" xfId="1" applyFont="1" applyBorder="1" applyAlignment="1" applyProtection="1">
      <alignment horizontal="right"/>
    </xf>
    <xf numFmtId="0" fontId="11" fillId="0" borderId="2" xfId="0" applyFont="1" applyBorder="1" applyAlignment="1">
      <alignment horizontal="left" vertical="center" shrinkToFit="1"/>
    </xf>
    <xf numFmtId="0" fontId="15" fillId="0" borderId="2" xfId="0" applyFont="1" applyBorder="1" applyAlignment="1">
      <alignment horizontal="left" vertical="center" shrinkToFit="1"/>
    </xf>
    <xf numFmtId="0" fontId="41" fillId="4" borderId="3" xfId="0" applyFont="1" applyFill="1" applyBorder="1" applyAlignment="1">
      <alignment horizontal="center" vertical="center" wrapText="1" shrinkToFit="1"/>
    </xf>
    <xf numFmtId="0" fontId="41" fillId="4" borderId="5" xfId="0" applyFont="1" applyFill="1" applyBorder="1" applyAlignment="1">
      <alignment horizontal="center" vertical="center" wrapText="1" shrinkToFit="1"/>
    </xf>
    <xf numFmtId="0" fontId="31" fillId="4" borderId="25" xfId="0" applyFont="1" applyFill="1" applyBorder="1" applyAlignment="1">
      <alignment horizontal="center" vertical="center" wrapText="1" shrinkToFit="1"/>
    </xf>
    <xf numFmtId="0" fontId="31" fillId="4" borderId="62" xfId="0" applyFont="1" applyFill="1" applyBorder="1" applyAlignment="1">
      <alignment horizontal="center" vertical="center" wrapText="1" shrinkToFit="1"/>
    </xf>
    <xf numFmtId="0" fontId="7" fillId="4" borderId="25" xfId="0" applyFont="1" applyFill="1" applyBorder="1" applyAlignment="1">
      <alignment horizontal="center" vertical="center" wrapText="1" shrinkToFit="1"/>
    </xf>
    <xf numFmtId="0" fontId="7" fillId="4" borderId="62" xfId="0" applyFont="1" applyFill="1" applyBorder="1" applyAlignment="1">
      <alignment horizontal="center" vertical="center" wrapText="1" shrinkToFit="1"/>
    </xf>
    <xf numFmtId="0" fontId="14" fillId="4" borderId="25" xfId="0" applyFont="1" applyFill="1" applyBorder="1" applyAlignment="1">
      <alignment horizontal="center" vertical="center" wrapText="1" shrinkToFit="1"/>
    </xf>
    <xf numFmtId="0" fontId="14" fillId="4" borderId="62" xfId="0" applyFont="1" applyFill="1" applyBorder="1" applyAlignment="1">
      <alignment horizontal="center" vertical="center" shrinkToFit="1"/>
    </xf>
    <xf numFmtId="49" fontId="34" fillId="12" borderId="64" xfId="0" applyNumberFormat="1" applyFont="1" applyFill="1" applyBorder="1" applyAlignment="1">
      <alignment horizontal="center" vertical="center" textRotation="255" wrapText="1" shrinkToFit="1" readingOrder="1"/>
    </xf>
    <xf numFmtId="49" fontId="34" fillId="12" borderId="24" xfId="0" applyNumberFormat="1" applyFont="1" applyFill="1" applyBorder="1" applyAlignment="1">
      <alignment horizontal="center" vertical="center" textRotation="255" wrapText="1" shrinkToFit="1" readingOrder="1"/>
    </xf>
    <xf numFmtId="49" fontId="34" fillId="13" borderId="64" xfId="0" applyNumberFormat="1" applyFont="1" applyFill="1" applyBorder="1" applyAlignment="1">
      <alignment horizontal="center" vertical="center" textRotation="255" wrapText="1" shrinkToFit="1" readingOrder="1"/>
    </xf>
    <xf numFmtId="49" fontId="34" fillId="13" borderId="24" xfId="0" applyNumberFormat="1" applyFont="1" applyFill="1" applyBorder="1" applyAlignment="1">
      <alignment horizontal="center" vertical="center" textRotation="255" wrapText="1" shrinkToFit="1" readingOrder="1"/>
    </xf>
    <xf numFmtId="49" fontId="34" fillId="13" borderId="23" xfId="0" applyNumberFormat="1" applyFont="1" applyFill="1" applyBorder="1" applyAlignment="1">
      <alignment horizontal="center" vertical="center" textRotation="255" wrapText="1" shrinkToFit="1" readingOrder="1"/>
    </xf>
    <xf numFmtId="49" fontId="36" fillId="14" borderId="64" xfId="0" applyNumberFormat="1" applyFont="1" applyFill="1" applyBorder="1" applyAlignment="1">
      <alignment horizontal="center" vertical="center" textRotation="255" wrapText="1" shrinkToFit="1" readingOrder="1"/>
    </xf>
    <xf numFmtId="49" fontId="36" fillId="14" borderId="24" xfId="0" applyNumberFormat="1" applyFont="1" applyFill="1" applyBorder="1" applyAlignment="1">
      <alignment horizontal="center" vertical="center" textRotation="255" wrapText="1" shrinkToFit="1" readingOrder="1"/>
    </xf>
    <xf numFmtId="49" fontId="36" fillId="14" borderId="23" xfId="0" applyNumberFormat="1" applyFont="1" applyFill="1" applyBorder="1" applyAlignment="1">
      <alignment horizontal="center" vertical="center" textRotation="255" wrapText="1" shrinkToFit="1" readingOrder="1"/>
    </xf>
    <xf numFmtId="0" fontId="16" fillId="0" borderId="56" xfId="0" applyFont="1" applyBorder="1" applyAlignment="1" applyProtection="1">
      <alignment horizontal="center" vertical="top" wrapText="1"/>
      <protection locked="0"/>
    </xf>
    <xf numFmtId="0" fontId="16" fillId="0" borderId="27" xfId="0" applyFont="1" applyBorder="1" applyAlignment="1" applyProtection="1">
      <alignment horizontal="center" vertical="top" wrapText="1"/>
      <protection locked="0"/>
    </xf>
    <xf numFmtId="0" fontId="16" fillId="0" borderId="57" xfId="0" applyFont="1" applyBorder="1" applyAlignment="1" applyProtection="1">
      <alignment horizontal="center" vertical="top" wrapText="1"/>
      <protection locked="0"/>
    </xf>
    <xf numFmtId="0" fontId="16" fillId="0" borderId="58" xfId="0" applyFont="1" applyBorder="1" applyAlignment="1" applyProtection="1">
      <alignment horizontal="center" vertical="top" wrapText="1"/>
      <protection locked="0"/>
    </xf>
    <xf numFmtId="0" fontId="16" fillId="0" borderId="0" xfId="0" applyFont="1" applyAlignment="1" applyProtection="1">
      <alignment horizontal="center" vertical="top" wrapText="1"/>
      <protection locked="0"/>
    </xf>
    <xf numFmtId="0" fontId="16" fillId="0" borderId="59" xfId="0" applyFont="1" applyBorder="1" applyAlignment="1" applyProtection="1">
      <alignment horizontal="center" vertical="top" wrapText="1"/>
      <protection locked="0"/>
    </xf>
    <xf numFmtId="0" fontId="16" fillId="0" borderId="60" xfId="0" applyFont="1" applyBorder="1" applyAlignment="1" applyProtection="1">
      <alignment horizontal="center" vertical="top" wrapText="1"/>
      <protection locked="0"/>
    </xf>
    <xf numFmtId="0" fontId="16" fillId="0" borderId="12" xfId="0" applyFont="1" applyBorder="1" applyAlignment="1" applyProtection="1">
      <alignment horizontal="center" vertical="top" wrapText="1"/>
      <protection locked="0"/>
    </xf>
    <xf numFmtId="0" fontId="16" fillId="0" borderId="105" xfId="0" applyFont="1" applyBorder="1" applyAlignment="1" applyProtection="1">
      <alignment horizontal="center" vertical="top" wrapText="1"/>
      <protection locked="0"/>
    </xf>
    <xf numFmtId="0" fontId="18" fillId="10" borderId="3" xfId="0" applyFont="1" applyFill="1" applyBorder="1" applyAlignment="1">
      <alignment horizontal="center" vertical="center" wrapText="1"/>
    </xf>
    <xf numFmtId="0" fontId="18" fillId="10" borderId="4" xfId="0" applyFont="1" applyFill="1" applyBorder="1" applyAlignment="1">
      <alignment horizontal="center" vertical="center"/>
    </xf>
    <xf numFmtId="0" fontId="18" fillId="10" borderId="5" xfId="0" applyFont="1" applyFill="1" applyBorder="1" applyAlignment="1">
      <alignment horizontal="center" vertical="center"/>
    </xf>
    <xf numFmtId="0" fontId="22" fillId="0" borderId="0" xfId="0" applyFont="1" applyAlignment="1">
      <alignment horizontal="left" vertical="top" wrapText="1" shrinkToFit="1"/>
    </xf>
  </cellXfs>
  <cellStyles count="2">
    <cellStyle name="桁区切り" xfId="1" builtinId="6"/>
    <cellStyle name="標準" xfId="0" builtinId="0"/>
  </cellStyles>
  <dxfs count="0"/>
  <tableStyles count="0" defaultTableStyle="TableStyleMedium2" defaultPivotStyle="PivotStyleLight16"/>
  <colors>
    <mruColors>
      <color rgb="FFEAA4E7"/>
      <color rgb="FFCCFF99"/>
      <color rgb="FFDDDDDD"/>
      <color rgb="FF4D4D4D"/>
      <color rgb="FFFFFF66"/>
      <color rgb="FFFFFF99"/>
      <color rgb="FFC9E7A7"/>
      <color rgb="FFBEE296"/>
      <color rgb="FFADDB7B"/>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33677</xdr:colOff>
      <xdr:row>17</xdr:row>
      <xdr:rowOff>1056555</xdr:rowOff>
    </xdr:from>
    <xdr:to>
      <xdr:col>3</xdr:col>
      <xdr:colOff>2803072</xdr:colOff>
      <xdr:row>17</xdr:row>
      <xdr:rowOff>2115818</xdr:rowOff>
    </xdr:to>
    <xdr:pic>
      <xdr:nvPicPr>
        <xdr:cNvPr id="4" name="Picture 2">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3356" y="6812376"/>
          <a:ext cx="4184537" cy="1059263"/>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twoCellAnchor editAs="oneCell">
    <xdr:from>
      <xdr:col>5</xdr:col>
      <xdr:colOff>71395</xdr:colOff>
      <xdr:row>0</xdr:row>
      <xdr:rowOff>28441</xdr:rowOff>
    </xdr:from>
    <xdr:to>
      <xdr:col>18</xdr:col>
      <xdr:colOff>547645</xdr:colOff>
      <xdr:row>17</xdr:row>
      <xdr:rowOff>990466</xdr:rowOff>
    </xdr:to>
    <xdr:pic>
      <xdr:nvPicPr>
        <xdr:cNvPr id="3" name="図 2">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075071" y="28441"/>
          <a:ext cx="9362515" cy="713646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57150</xdr:colOff>
      <xdr:row>17</xdr:row>
      <xdr:rowOff>1021815</xdr:rowOff>
    </xdr:from>
    <xdr:to>
      <xdr:col>11</xdr:col>
      <xdr:colOff>406400</xdr:colOff>
      <xdr:row>17</xdr:row>
      <xdr:rowOff>2349161</xdr:rowOff>
    </xdr:to>
    <xdr:pic>
      <xdr:nvPicPr>
        <xdr:cNvPr id="2" name="図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3"/>
        <a:stretch>
          <a:fillRect/>
        </a:stretch>
      </xdr:blipFill>
      <xdr:spPr>
        <a:xfrm>
          <a:off x="6470650" y="7162265"/>
          <a:ext cx="4121150" cy="1327346"/>
        </a:xfrm>
        <a:prstGeom prst="rect">
          <a:avLst/>
        </a:prstGeom>
      </xdr:spPr>
    </xdr:pic>
    <xdr:clientData/>
  </xdr:twoCellAnchor>
  <xdr:twoCellAnchor>
    <xdr:from>
      <xdr:col>3</xdr:col>
      <xdr:colOff>3009900</xdr:colOff>
      <xdr:row>17</xdr:row>
      <xdr:rowOff>1546860</xdr:rowOff>
    </xdr:from>
    <xdr:to>
      <xdr:col>3</xdr:col>
      <xdr:colOff>4572000</xdr:colOff>
      <xdr:row>17</xdr:row>
      <xdr:rowOff>2103120</xdr:rowOff>
    </xdr:to>
    <xdr:sp macro="" textlink="">
      <xdr:nvSpPr>
        <xdr:cNvPr id="5" name="テキスト ボックス 4"/>
        <xdr:cNvSpPr txBox="1"/>
      </xdr:nvSpPr>
      <xdr:spPr>
        <a:xfrm>
          <a:off x="4419600" y="7658100"/>
          <a:ext cx="1562100" cy="5562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t>※</a:t>
          </a:r>
          <a:r>
            <a:rPr kumimoji="1" lang="ja-JP" altLang="en-US" sz="900"/>
            <a:t>一部コースは左記対象外となります。その場合は別途ご案内いたします。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123265</xdr:colOff>
      <xdr:row>18</xdr:row>
      <xdr:rowOff>67235</xdr:rowOff>
    </xdr:from>
    <xdr:to>
      <xdr:col>1</xdr:col>
      <xdr:colOff>414618</xdr:colOff>
      <xdr:row>19</xdr:row>
      <xdr:rowOff>179295</xdr:rowOff>
    </xdr:to>
    <xdr:sp macro="" textlink="">
      <xdr:nvSpPr>
        <xdr:cNvPr id="2" name="上矢印 1">
          <a:extLst>
            <a:ext uri="{FF2B5EF4-FFF2-40B4-BE49-F238E27FC236}">
              <a16:creationId xmlns:a16="http://schemas.microsoft.com/office/drawing/2014/main" id="{00000000-0008-0000-0100-000002000000}"/>
            </a:ext>
          </a:extLst>
        </xdr:cNvPr>
        <xdr:cNvSpPr/>
      </xdr:nvSpPr>
      <xdr:spPr>
        <a:xfrm>
          <a:off x="369794" y="4022911"/>
          <a:ext cx="291353" cy="437031"/>
        </a:xfrm>
        <a:prstGeom prst="upArrow">
          <a:avLst/>
        </a:prstGeom>
        <a:solidFill>
          <a:schemeClr val="bg1"/>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123265</xdr:colOff>
      <xdr:row>17</xdr:row>
      <xdr:rowOff>67235</xdr:rowOff>
    </xdr:from>
    <xdr:to>
      <xdr:col>1</xdr:col>
      <xdr:colOff>414618</xdr:colOff>
      <xdr:row>18</xdr:row>
      <xdr:rowOff>179295</xdr:rowOff>
    </xdr:to>
    <xdr:sp macro="" textlink="">
      <xdr:nvSpPr>
        <xdr:cNvPr id="2" name="上矢印 1">
          <a:extLst>
            <a:ext uri="{FF2B5EF4-FFF2-40B4-BE49-F238E27FC236}">
              <a16:creationId xmlns:a16="http://schemas.microsoft.com/office/drawing/2014/main" id="{00000000-0008-0000-0200-000002000000}"/>
            </a:ext>
          </a:extLst>
        </xdr:cNvPr>
        <xdr:cNvSpPr/>
      </xdr:nvSpPr>
      <xdr:spPr>
        <a:xfrm>
          <a:off x="370915" y="4867835"/>
          <a:ext cx="291353" cy="435910"/>
        </a:xfrm>
        <a:prstGeom prst="upArrow">
          <a:avLst/>
        </a:prstGeom>
        <a:solidFill>
          <a:schemeClr val="bg1"/>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F18"/>
  <sheetViews>
    <sheetView showGridLines="0" tabSelected="1" view="pageBreakPreview" zoomScale="85" zoomScaleNormal="85" zoomScaleSheetLayoutView="85" zoomScalePageLayoutView="85" workbookViewId="0">
      <selection activeCell="D5" sqref="D5"/>
    </sheetView>
  </sheetViews>
  <sheetFormatPr defaultColWidth="9" defaultRowHeight="13" x14ac:dyDescent="0.2"/>
  <cols>
    <col min="1" max="1" width="2" style="7" customWidth="1"/>
    <col min="2" max="2" width="14.7265625" style="17" customWidth="1"/>
    <col min="3" max="3" width="3.7265625" style="7" customWidth="1"/>
    <col min="4" max="4" width="69.26953125" style="7" customWidth="1"/>
    <col min="5" max="5" width="2.08984375" style="7" customWidth="1"/>
    <col min="6" max="16384" width="9" style="7"/>
  </cols>
  <sheetData>
    <row r="1" spans="1:6" ht="28.5" customHeight="1" thickBot="1" x14ac:dyDescent="0.25">
      <c r="A1" s="123" t="s">
        <v>136</v>
      </c>
      <c r="B1"/>
      <c r="C1"/>
      <c r="D1"/>
      <c r="E1"/>
    </row>
    <row r="2" spans="1:6" ht="49.5" customHeight="1" thickBot="1" x14ac:dyDescent="0.25">
      <c r="B2" s="293" t="s">
        <v>137</v>
      </c>
      <c r="C2" s="294"/>
      <c r="D2" s="295"/>
    </row>
    <row r="3" spans="1:6" s="17" customFormat="1" ht="45.75" customHeight="1" x14ac:dyDescent="0.2">
      <c r="B3" s="296" t="s">
        <v>0</v>
      </c>
      <c r="C3" s="296"/>
      <c r="D3" s="296"/>
      <c r="E3" s="23"/>
    </row>
    <row r="4" spans="1:6" ht="13.5" thickBot="1" x14ac:dyDescent="0.25">
      <c r="B4" s="30" t="s">
        <v>1</v>
      </c>
      <c r="C4" s="11"/>
    </row>
    <row r="5" spans="1:6" ht="34.5" customHeight="1" x14ac:dyDescent="0.2">
      <c r="B5" s="32" t="s">
        <v>2</v>
      </c>
      <c r="C5" s="41" t="s">
        <v>3</v>
      </c>
      <c r="D5" s="44"/>
    </row>
    <row r="6" spans="1:6" ht="18.75" customHeight="1" thickBot="1" x14ac:dyDescent="0.25">
      <c r="B6" s="33" t="s">
        <v>4</v>
      </c>
      <c r="C6" s="42" t="s">
        <v>3</v>
      </c>
      <c r="D6" s="45"/>
    </row>
    <row r="7" spans="1:6" ht="15" customHeight="1" thickBot="1" x14ac:dyDescent="0.25">
      <c r="B7" s="34" t="s">
        <v>133</v>
      </c>
      <c r="C7" s="43" t="s">
        <v>3</v>
      </c>
      <c r="D7" s="46" t="s">
        <v>230</v>
      </c>
      <c r="F7" s="18">
        <f>IF(D7="JEPS会員",1,2)</f>
        <v>1</v>
      </c>
    </row>
    <row r="8" spans="1:6" ht="34.5" customHeight="1" x14ac:dyDescent="0.2">
      <c r="B8" s="36" t="s">
        <v>5</v>
      </c>
      <c r="C8" s="12" t="s">
        <v>3</v>
      </c>
      <c r="D8" s="48"/>
    </row>
    <row r="9" spans="1:6" ht="18.75" customHeight="1" thickBot="1" x14ac:dyDescent="0.25">
      <c r="B9" s="37" t="s">
        <v>4</v>
      </c>
      <c r="C9" s="15" t="s">
        <v>3</v>
      </c>
      <c r="D9" s="45"/>
    </row>
    <row r="10" spans="1:6" ht="31.5" customHeight="1" x14ac:dyDescent="0.2">
      <c r="B10" s="38" t="s">
        <v>6</v>
      </c>
      <c r="C10" s="16" t="s">
        <v>3</v>
      </c>
      <c r="D10" s="49"/>
    </row>
    <row r="11" spans="1:6" ht="31.5" customHeight="1" thickBot="1" x14ac:dyDescent="0.25">
      <c r="B11" s="35" t="s">
        <v>7</v>
      </c>
      <c r="C11" s="14"/>
      <c r="D11" s="50"/>
    </row>
    <row r="12" spans="1:6" ht="31.5" customHeight="1" thickBot="1" x14ac:dyDescent="0.25">
      <c r="B12" s="37" t="s">
        <v>8</v>
      </c>
      <c r="C12" s="13" t="s">
        <v>3</v>
      </c>
      <c r="D12" s="51"/>
    </row>
    <row r="13" spans="1:6" ht="31.5" customHeight="1" x14ac:dyDescent="0.2">
      <c r="B13" s="39" t="s">
        <v>9</v>
      </c>
      <c r="C13" s="12" t="s">
        <v>3</v>
      </c>
      <c r="D13" s="68"/>
    </row>
    <row r="14" spans="1:6" ht="31.5" customHeight="1" thickBot="1" x14ac:dyDescent="0.25">
      <c r="B14" s="37" t="s">
        <v>10</v>
      </c>
      <c r="C14" s="15"/>
      <c r="D14" s="69"/>
    </row>
    <row r="15" spans="1:6" ht="21.75" customHeight="1" x14ac:dyDescent="0.2">
      <c r="B15" s="40" t="s">
        <v>11</v>
      </c>
      <c r="C15" s="13" t="s">
        <v>3</v>
      </c>
      <c r="D15" s="31"/>
    </row>
    <row r="16" spans="1:6" ht="31.5" customHeight="1" thickBot="1" x14ac:dyDescent="0.25">
      <c r="B16" s="35" t="s">
        <v>12</v>
      </c>
      <c r="C16" s="14" t="s">
        <v>3</v>
      </c>
      <c r="D16" s="47"/>
    </row>
    <row r="17" spans="2:6" ht="15" customHeight="1" thickBot="1" x14ac:dyDescent="0.25">
      <c r="B17" s="92" t="s">
        <v>13</v>
      </c>
      <c r="C17" s="43" t="s">
        <v>3</v>
      </c>
      <c r="D17" s="77" t="s">
        <v>14</v>
      </c>
      <c r="F17" s="18"/>
    </row>
    <row r="18" spans="2:6" ht="186" customHeight="1" x14ac:dyDescent="0.2">
      <c r="B18" s="297" t="s">
        <v>15</v>
      </c>
      <c r="C18" s="297"/>
      <c r="D18" s="297"/>
      <c r="E18" s="29"/>
    </row>
  </sheetData>
  <sheetProtection sheet="1" formatCells="0" selectLockedCells="1"/>
  <mergeCells count="3">
    <mergeCell ref="B2:D2"/>
    <mergeCell ref="B3:D3"/>
    <mergeCell ref="B18:D18"/>
  </mergeCells>
  <phoneticPr fontId="1"/>
  <dataValidations count="5">
    <dataValidation type="list" allowBlank="1" showInputMessage="1" showErrorMessage="1" sqref="D7">
      <formula1>"JEPS会員,非会員"</formula1>
    </dataValidation>
    <dataValidation imeMode="fullKatakana" allowBlank="1" showInputMessage="1" showErrorMessage="1" sqref="D9 D6"/>
    <dataValidation imeMode="off" allowBlank="1" showInputMessage="1" showErrorMessage="1" sqref="D12:D15"/>
    <dataValidation imeMode="on" allowBlank="1" showInputMessage="1" showErrorMessage="1" sqref="D16"/>
    <dataValidation type="list" allowBlank="1" showInputMessage="1" showErrorMessage="1" sqref="D17">
      <formula1>"株式会社ＪＲ東日本パーソネルサービス個人情報保護方針に同意の上申し込みます"</formula1>
    </dataValidation>
  </dataValidations>
  <pageMargins left="0.7" right="0.7" top="0.75" bottom="0.75" header="0.3" footer="0.3"/>
  <pageSetup paperSize="9" scale="94"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dimension ref="A1:S67"/>
  <sheetViews>
    <sheetView showGridLines="0" view="pageBreakPreview" zoomScaleNormal="55" zoomScaleSheetLayoutView="100" zoomScalePageLayoutView="70" workbookViewId="0">
      <selection activeCell="B9" sqref="B9"/>
    </sheetView>
  </sheetViews>
  <sheetFormatPr defaultColWidth="9" defaultRowHeight="13" x14ac:dyDescent="0.2"/>
  <cols>
    <col min="1" max="1" width="3.26953125" style="1" customWidth="1"/>
    <col min="2" max="2" width="10.08984375" style="1" customWidth="1"/>
    <col min="3" max="3" width="47.90625" style="1" customWidth="1"/>
    <col min="4" max="4" width="22.7265625" style="3" bestFit="1" customWidth="1"/>
    <col min="5" max="5" width="14.26953125" style="3" customWidth="1"/>
    <col min="6" max="8" width="11.08984375" style="2" customWidth="1"/>
    <col min="9" max="9" width="11.08984375" customWidth="1"/>
    <col min="10" max="11" width="8.453125" customWidth="1"/>
    <col min="12" max="12" width="16.90625" customWidth="1"/>
    <col min="13" max="13" width="16" customWidth="1"/>
    <col min="14" max="14" width="2" customWidth="1"/>
    <col min="16" max="17" width="9" hidden="1" customWidth="1"/>
  </cols>
  <sheetData>
    <row r="1" spans="1:19" ht="24" customHeight="1" x14ac:dyDescent="0.2">
      <c r="A1" s="123" t="s">
        <v>136</v>
      </c>
      <c r="B1"/>
      <c r="C1"/>
      <c r="D1"/>
      <c r="E1" s="91"/>
      <c r="F1" s="67"/>
      <c r="H1"/>
      <c r="O1" s="97"/>
      <c r="P1" s="97"/>
      <c r="Q1" s="97"/>
    </row>
    <row r="2" spans="1:19" ht="49.5" customHeight="1" x14ac:dyDescent="0.35">
      <c r="A2" s="4"/>
      <c r="B2" s="324" t="s">
        <v>138</v>
      </c>
      <c r="C2" s="325"/>
      <c r="D2" s="325"/>
      <c r="E2" s="325"/>
      <c r="F2" s="326"/>
      <c r="H2" s="327" t="s">
        <v>96</v>
      </c>
      <c r="I2" s="327"/>
      <c r="J2" s="327"/>
      <c r="K2" s="327"/>
      <c r="L2" s="327"/>
      <c r="M2" s="327"/>
      <c r="O2" s="97"/>
      <c r="P2" s="97"/>
      <c r="Q2" s="97"/>
    </row>
    <row r="3" spans="1:19" s="56" customFormat="1" ht="9" customHeight="1" thickBot="1" x14ac:dyDescent="0.25">
      <c r="A3" s="53"/>
      <c r="B3" s="53"/>
      <c r="C3" s="53"/>
      <c r="D3" s="53"/>
      <c r="E3" s="53"/>
      <c r="F3" s="53"/>
      <c r="G3" s="54"/>
      <c r="H3" s="54"/>
      <c r="I3" s="55"/>
      <c r="J3" s="55"/>
      <c r="K3" s="55"/>
      <c r="L3" s="55"/>
      <c r="M3" s="55"/>
      <c r="O3" s="97"/>
      <c r="P3" s="97"/>
      <c r="Q3" s="97"/>
    </row>
    <row r="4" spans="1:19" ht="24" thickBot="1" x14ac:dyDescent="0.25">
      <c r="A4" s="4"/>
      <c r="B4" s="20" t="s">
        <v>16</v>
      </c>
      <c r="C4" s="329" t="str">
        <f>IF('１．申込者'!D5="","",'１．申込者'!D5)</f>
        <v/>
      </c>
      <c r="D4" s="329"/>
      <c r="E4" s="20" t="s">
        <v>134</v>
      </c>
      <c r="F4" s="330" t="str">
        <f>IF(E5="","",IF(E5=1,"JEPS会員","非会員"))</f>
        <v>JEPS会員</v>
      </c>
      <c r="G4" s="330"/>
      <c r="H4"/>
      <c r="K4" s="9" t="s">
        <v>17</v>
      </c>
      <c r="L4" s="9"/>
      <c r="M4" s="76">
        <f ca="1">TODAY()</f>
        <v>45817</v>
      </c>
      <c r="O4" s="97"/>
      <c r="P4" s="97"/>
      <c r="Q4" s="97"/>
    </row>
    <row r="5" spans="1:19" ht="22.5" customHeight="1" x14ac:dyDescent="0.2">
      <c r="A5" s="4"/>
      <c r="B5" s="27" t="s">
        <v>18</v>
      </c>
      <c r="C5" s="57"/>
      <c r="D5" s="5"/>
      <c r="E5" s="10">
        <f>'１．申込者'!F7</f>
        <v>1</v>
      </c>
      <c r="F5" s="5"/>
      <c r="G5" s="4"/>
      <c r="H5" s="4"/>
      <c r="I5" s="6"/>
      <c r="J5" s="100"/>
      <c r="K5" s="6"/>
      <c r="L5" s="6"/>
      <c r="M5" s="6"/>
      <c r="O5" s="97"/>
      <c r="P5" s="97"/>
      <c r="Q5" s="97"/>
      <c r="S5" s="97"/>
    </row>
    <row r="6" spans="1:19" x14ac:dyDescent="0.2">
      <c r="A6" s="299"/>
      <c r="B6" s="333" t="s">
        <v>19</v>
      </c>
      <c r="C6" s="299" t="s">
        <v>20</v>
      </c>
      <c r="D6" s="299" t="s">
        <v>21</v>
      </c>
      <c r="E6" s="299" t="s">
        <v>22</v>
      </c>
      <c r="F6" s="335" t="s">
        <v>23</v>
      </c>
      <c r="G6" s="335" t="s">
        <v>24</v>
      </c>
      <c r="H6" s="335" t="s">
        <v>25</v>
      </c>
      <c r="I6" s="335" t="s">
        <v>26</v>
      </c>
      <c r="J6" s="331" t="s">
        <v>132</v>
      </c>
      <c r="K6" s="332"/>
      <c r="L6" s="175" t="s">
        <v>94</v>
      </c>
      <c r="M6" s="337" t="s">
        <v>27</v>
      </c>
      <c r="O6" s="97"/>
      <c r="P6" s="97"/>
      <c r="Q6" s="97"/>
    </row>
    <row r="7" spans="1:19" ht="16.5" customHeight="1" x14ac:dyDescent="0.2">
      <c r="A7" s="300"/>
      <c r="B7" s="334"/>
      <c r="C7" s="300"/>
      <c r="D7" s="300"/>
      <c r="E7" s="300"/>
      <c r="F7" s="336"/>
      <c r="G7" s="336"/>
      <c r="H7" s="336"/>
      <c r="I7" s="336"/>
      <c r="J7" s="172" t="s">
        <v>28</v>
      </c>
      <c r="K7" s="172" t="s">
        <v>29</v>
      </c>
      <c r="L7" s="176" t="s">
        <v>95</v>
      </c>
      <c r="M7" s="338"/>
      <c r="O7" s="97"/>
      <c r="P7" s="97"/>
      <c r="Q7" s="97"/>
    </row>
    <row r="8" spans="1:19" s="7" customFormat="1" ht="19.5" customHeight="1" thickBot="1" x14ac:dyDescent="0.25">
      <c r="A8" s="61" t="s">
        <v>30</v>
      </c>
      <c r="B8" s="64" t="s">
        <v>168</v>
      </c>
      <c r="C8" s="62" t="str">
        <f>IF(B8="","",VLOOKUP(B8,$B$22:$D$63,2,0))</f>
        <v>　　新入社員フォローアップ研修</v>
      </c>
      <c r="D8" s="63" t="str">
        <f>IF(B8="","",ASC(VLOOKUP(B8,$B$22:$D$63,3,0)))</f>
        <v>2026/2/5(木)</v>
      </c>
      <c r="E8" s="65" t="s">
        <v>31</v>
      </c>
      <c r="F8" s="65" t="s">
        <v>32</v>
      </c>
      <c r="G8" s="65" t="s">
        <v>33</v>
      </c>
      <c r="H8" s="65" t="s">
        <v>34</v>
      </c>
      <c r="I8" s="65" t="s">
        <v>35</v>
      </c>
      <c r="J8" s="96"/>
      <c r="K8" s="177"/>
      <c r="L8" s="65"/>
      <c r="M8" s="178">
        <f t="shared" ref="M8:M18" si="0">IFERROR(IF($F$4="JEPS会員",VLOOKUP($B8,$B$22:$F$64,4,0),VLOOKUP($B8,$B$22:$F$64,5,0)),"")</f>
        <v>30800</v>
      </c>
      <c r="O8" s="98"/>
      <c r="P8" s="99" t="s">
        <v>37</v>
      </c>
      <c r="Q8" s="99"/>
    </row>
    <row r="9" spans="1:19" s="7" customFormat="1" ht="19.5" customHeight="1" thickBot="1" x14ac:dyDescent="0.25">
      <c r="A9" s="58">
        <v>1</v>
      </c>
      <c r="B9" s="197"/>
      <c r="C9" s="59" t="str">
        <f t="shared" ref="C9:C18" si="1">IF(B9="","",VLOOKUP(B9,$B$22:$C$73,2,0))</f>
        <v/>
      </c>
      <c r="D9" s="60" t="str">
        <f t="shared" ref="D9:D18" si="2">IF(B9="","",ASC(VLOOKUP(B9,$B$22:$D$73,3,0)))</f>
        <v/>
      </c>
      <c r="E9" s="182"/>
      <c r="F9" s="183"/>
      <c r="G9" s="183"/>
      <c r="H9" s="183"/>
      <c r="I9" s="183"/>
      <c r="J9" s="184"/>
      <c r="K9" s="185"/>
      <c r="L9" s="186"/>
      <c r="M9" s="178" t="str">
        <f t="shared" si="0"/>
        <v/>
      </c>
      <c r="O9" s="98"/>
      <c r="P9" s="99" t="s">
        <v>36</v>
      </c>
      <c r="Q9" s="99"/>
    </row>
    <row r="10" spans="1:19" s="7" customFormat="1" ht="19.5" customHeight="1" thickBot="1" x14ac:dyDescent="0.25">
      <c r="A10" s="28">
        <v>2</v>
      </c>
      <c r="B10" s="197"/>
      <c r="C10" s="21" t="str">
        <f t="shared" si="1"/>
        <v/>
      </c>
      <c r="D10" s="22" t="str">
        <f t="shared" si="2"/>
        <v/>
      </c>
      <c r="E10" s="187"/>
      <c r="F10" s="179"/>
      <c r="G10" s="179"/>
      <c r="H10" s="179"/>
      <c r="I10" s="179"/>
      <c r="J10" s="180"/>
      <c r="K10" s="181"/>
      <c r="L10" s="188"/>
      <c r="M10" s="178" t="str">
        <f t="shared" si="0"/>
        <v/>
      </c>
    </row>
    <row r="11" spans="1:19" s="7" customFormat="1" ht="19.5" customHeight="1" thickBot="1" x14ac:dyDescent="0.25">
      <c r="A11" s="28">
        <v>3</v>
      </c>
      <c r="B11" s="197"/>
      <c r="C11" s="21" t="str">
        <f t="shared" si="1"/>
        <v/>
      </c>
      <c r="D11" s="22" t="str">
        <f t="shared" si="2"/>
        <v/>
      </c>
      <c r="E11" s="187"/>
      <c r="F11" s="179"/>
      <c r="G11" s="179"/>
      <c r="H11" s="179"/>
      <c r="I11" s="179"/>
      <c r="J11" s="180"/>
      <c r="K11" s="181"/>
      <c r="L11" s="188"/>
      <c r="M11" s="178" t="str">
        <f t="shared" si="0"/>
        <v/>
      </c>
    </row>
    <row r="12" spans="1:19" s="7" customFormat="1" ht="19.5" customHeight="1" thickBot="1" x14ac:dyDescent="0.25">
      <c r="A12" s="28">
        <v>4</v>
      </c>
      <c r="B12" s="197"/>
      <c r="C12" s="21" t="str">
        <f t="shared" si="1"/>
        <v/>
      </c>
      <c r="D12" s="22" t="str">
        <f t="shared" si="2"/>
        <v/>
      </c>
      <c r="E12" s="187"/>
      <c r="F12" s="179"/>
      <c r="G12" s="179"/>
      <c r="H12" s="179"/>
      <c r="I12" s="179"/>
      <c r="J12" s="180"/>
      <c r="K12" s="181"/>
      <c r="L12" s="188"/>
      <c r="M12" s="178" t="str">
        <f t="shared" si="0"/>
        <v/>
      </c>
    </row>
    <row r="13" spans="1:19" s="7" customFormat="1" ht="19.5" customHeight="1" thickBot="1" x14ac:dyDescent="0.25">
      <c r="A13" s="28">
        <v>5</v>
      </c>
      <c r="B13" s="197"/>
      <c r="C13" s="21" t="str">
        <f t="shared" si="1"/>
        <v/>
      </c>
      <c r="D13" s="22" t="str">
        <f t="shared" si="2"/>
        <v/>
      </c>
      <c r="E13" s="187"/>
      <c r="F13" s="179"/>
      <c r="G13" s="179"/>
      <c r="H13" s="179"/>
      <c r="I13" s="179"/>
      <c r="J13" s="180"/>
      <c r="K13" s="181"/>
      <c r="L13" s="188"/>
      <c r="M13" s="178" t="str">
        <f t="shared" si="0"/>
        <v/>
      </c>
    </row>
    <row r="14" spans="1:19" s="7" customFormat="1" ht="19.5" customHeight="1" thickBot="1" x14ac:dyDescent="0.25">
      <c r="A14" s="28">
        <v>6</v>
      </c>
      <c r="B14" s="197"/>
      <c r="C14" s="21" t="str">
        <f t="shared" si="1"/>
        <v/>
      </c>
      <c r="D14" s="22" t="str">
        <f t="shared" si="2"/>
        <v/>
      </c>
      <c r="E14" s="187"/>
      <c r="F14" s="179"/>
      <c r="G14" s="179"/>
      <c r="H14" s="179"/>
      <c r="I14" s="179"/>
      <c r="J14" s="180"/>
      <c r="K14" s="181"/>
      <c r="L14" s="188"/>
      <c r="M14" s="178" t="str">
        <f>IFERROR(IF($F$4="JEPS会員",VLOOKUP($B14,$B$22:$F$64,4,0),VLOOKUP($B14,$B$22:$F$64,5,0)),"")</f>
        <v/>
      </c>
    </row>
    <row r="15" spans="1:19" s="7" customFormat="1" ht="19.5" customHeight="1" thickBot="1" x14ac:dyDescent="0.25">
      <c r="A15" s="28">
        <v>7</v>
      </c>
      <c r="B15" s="197"/>
      <c r="C15" s="21" t="str">
        <f t="shared" si="1"/>
        <v/>
      </c>
      <c r="D15" s="22" t="str">
        <f t="shared" si="2"/>
        <v/>
      </c>
      <c r="E15" s="187"/>
      <c r="F15" s="179"/>
      <c r="G15" s="196"/>
      <c r="H15" s="179"/>
      <c r="I15" s="179"/>
      <c r="J15" s="180"/>
      <c r="K15" s="181"/>
      <c r="L15" s="188"/>
      <c r="M15" s="178" t="str">
        <f t="shared" si="0"/>
        <v/>
      </c>
    </row>
    <row r="16" spans="1:19" s="7" customFormat="1" ht="19.5" customHeight="1" thickBot="1" x14ac:dyDescent="0.25">
      <c r="A16" s="28">
        <v>8</v>
      </c>
      <c r="B16" s="197"/>
      <c r="C16" s="21" t="str">
        <f t="shared" si="1"/>
        <v/>
      </c>
      <c r="D16" s="22" t="str">
        <f t="shared" si="2"/>
        <v/>
      </c>
      <c r="E16" s="187"/>
      <c r="F16" s="179"/>
      <c r="G16" s="195"/>
      <c r="H16" s="179"/>
      <c r="I16" s="179"/>
      <c r="J16" s="180"/>
      <c r="K16" s="181"/>
      <c r="L16" s="188"/>
      <c r="M16" s="178" t="str">
        <f t="shared" si="0"/>
        <v/>
      </c>
    </row>
    <row r="17" spans="1:13" s="7" customFormat="1" ht="19.5" customHeight="1" thickBot="1" x14ac:dyDescent="0.25">
      <c r="A17" s="28">
        <v>9</v>
      </c>
      <c r="B17" s="197"/>
      <c r="C17" s="21" t="str">
        <f t="shared" si="1"/>
        <v/>
      </c>
      <c r="D17" s="22" t="str">
        <f t="shared" si="2"/>
        <v/>
      </c>
      <c r="E17" s="187"/>
      <c r="F17" s="179"/>
      <c r="G17" s="179"/>
      <c r="H17" s="179"/>
      <c r="I17" s="179"/>
      <c r="J17" s="180"/>
      <c r="K17" s="181"/>
      <c r="L17" s="188"/>
      <c r="M17" s="178" t="str">
        <f t="shared" si="0"/>
        <v/>
      </c>
    </row>
    <row r="18" spans="1:13" s="7" customFormat="1" ht="19.5" customHeight="1" thickBot="1" x14ac:dyDescent="0.25">
      <c r="A18" s="28">
        <v>10</v>
      </c>
      <c r="B18" s="197"/>
      <c r="C18" s="21" t="str">
        <f t="shared" si="1"/>
        <v/>
      </c>
      <c r="D18" s="22" t="str">
        <f t="shared" si="2"/>
        <v/>
      </c>
      <c r="E18" s="189"/>
      <c r="F18" s="190"/>
      <c r="G18" s="190"/>
      <c r="H18" s="190"/>
      <c r="I18" s="190"/>
      <c r="J18" s="191"/>
      <c r="K18" s="192"/>
      <c r="L18" s="193"/>
      <c r="M18" s="178" t="str">
        <f t="shared" si="0"/>
        <v/>
      </c>
    </row>
    <row r="19" spans="1:13" s="7" customFormat="1" ht="25.5" customHeight="1" x14ac:dyDescent="0.25">
      <c r="C19" s="8"/>
      <c r="I19" s="170" t="s">
        <v>38</v>
      </c>
      <c r="J19" s="78"/>
      <c r="K19" s="328">
        <f>SUM(M9:M18)</f>
        <v>0</v>
      </c>
      <c r="L19" s="328"/>
      <c r="M19" s="328"/>
    </row>
    <row r="20" spans="1:13" ht="18.75" customHeight="1" thickBot="1" x14ac:dyDescent="0.25">
      <c r="G20" s="66" t="s">
        <v>39</v>
      </c>
      <c r="I20" s="153"/>
    </row>
    <row r="21" spans="1:13" ht="18.75" customHeight="1" thickBot="1" x14ac:dyDescent="0.25">
      <c r="A21" s="24"/>
      <c r="B21" s="19" t="s">
        <v>40</v>
      </c>
      <c r="C21" s="25" t="s">
        <v>20</v>
      </c>
      <c r="D21" s="26" t="s">
        <v>21</v>
      </c>
      <c r="E21" s="70" t="s">
        <v>41</v>
      </c>
      <c r="F21" s="52" t="s">
        <v>42</v>
      </c>
      <c r="G21" s="304" t="s">
        <v>181</v>
      </c>
      <c r="H21" s="305"/>
      <c r="I21" s="305"/>
      <c r="J21" s="305"/>
      <c r="K21" s="305"/>
      <c r="L21" s="305"/>
      <c r="M21" s="306"/>
    </row>
    <row r="22" spans="1:13" ht="15.75" customHeight="1" thickTop="1" x14ac:dyDescent="0.2">
      <c r="A22" s="301" t="s">
        <v>43</v>
      </c>
      <c r="B22" s="147" t="s">
        <v>169</v>
      </c>
      <c r="C22" s="87" t="s">
        <v>44</v>
      </c>
      <c r="D22" s="236" t="s">
        <v>139</v>
      </c>
      <c r="E22" s="88">
        <v>30800</v>
      </c>
      <c r="F22" s="88">
        <v>36300</v>
      </c>
      <c r="G22" s="307"/>
      <c r="H22" s="308"/>
      <c r="I22" s="308"/>
      <c r="J22" s="308"/>
      <c r="K22" s="308"/>
      <c r="L22" s="308"/>
      <c r="M22" s="309"/>
    </row>
    <row r="23" spans="1:13" ht="15.75" customHeight="1" x14ac:dyDescent="0.2">
      <c r="A23" s="302"/>
      <c r="B23" s="148" t="s">
        <v>170</v>
      </c>
      <c r="C23" s="89" t="s">
        <v>45</v>
      </c>
      <c r="D23" s="236" t="s">
        <v>140</v>
      </c>
      <c r="E23" s="88">
        <v>30800</v>
      </c>
      <c r="F23" s="88">
        <v>36300</v>
      </c>
      <c r="G23" s="307"/>
      <c r="H23" s="308"/>
      <c r="I23" s="308"/>
      <c r="J23" s="308"/>
      <c r="K23" s="308"/>
      <c r="L23" s="308"/>
      <c r="M23" s="309"/>
    </row>
    <row r="24" spans="1:13" ht="15.75" customHeight="1" x14ac:dyDescent="0.2">
      <c r="A24" s="302"/>
      <c r="B24" s="148" t="s">
        <v>171</v>
      </c>
      <c r="C24" s="71" t="s">
        <v>46</v>
      </c>
      <c r="D24" s="206" t="s">
        <v>141</v>
      </c>
      <c r="E24" s="72">
        <v>51700</v>
      </c>
      <c r="F24" s="72">
        <v>60500</v>
      </c>
      <c r="G24" s="307"/>
      <c r="H24" s="308"/>
      <c r="I24" s="308"/>
      <c r="J24" s="308"/>
      <c r="K24" s="308"/>
      <c r="L24" s="308"/>
      <c r="M24" s="309"/>
    </row>
    <row r="25" spans="1:13" ht="15.75" customHeight="1" x14ac:dyDescent="0.2">
      <c r="A25" s="302"/>
      <c r="B25" s="148" t="s">
        <v>172</v>
      </c>
      <c r="C25" s="73" t="s">
        <v>47</v>
      </c>
      <c r="D25" s="206" t="s">
        <v>155</v>
      </c>
      <c r="E25" s="72">
        <v>51700</v>
      </c>
      <c r="F25" s="72">
        <v>60500</v>
      </c>
      <c r="G25" s="307"/>
      <c r="H25" s="308"/>
      <c r="I25" s="308"/>
      <c r="J25" s="308"/>
      <c r="K25" s="308"/>
      <c r="L25" s="308"/>
      <c r="M25" s="309"/>
    </row>
    <row r="26" spans="1:13" ht="15.75" customHeight="1" x14ac:dyDescent="0.2">
      <c r="A26" s="302"/>
      <c r="B26" s="148" t="s">
        <v>173</v>
      </c>
      <c r="C26" s="71" t="s">
        <v>48</v>
      </c>
      <c r="D26" s="206" t="s">
        <v>142</v>
      </c>
      <c r="E26" s="72">
        <v>45100</v>
      </c>
      <c r="F26" s="72">
        <v>52800</v>
      </c>
      <c r="G26" s="307"/>
      <c r="H26" s="308"/>
      <c r="I26" s="308"/>
      <c r="J26" s="308"/>
      <c r="K26" s="308"/>
      <c r="L26" s="308"/>
      <c r="M26" s="309"/>
    </row>
    <row r="27" spans="1:13" ht="13" customHeight="1" x14ac:dyDescent="0.2">
      <c r="A27" s="302"/>
      <c r="B27" s="148" t="s">
        <v>174</v>
      </c>
      <c r="C27" s="71" t="s">
        <v>49</v>
      </c>
      <c r="D27" s="206" t="s">
        <v>143</v>
      </c>
      <c r="E27" s="72">
        <v>55000</v>
      </c>
      <c r="F27" s="72">
        <v>66000</v>
      </c>
      <c r="G27" s="307"/>
      <c r="H27" s="308"/>
      <c r="I27" s="308"/>
      <c r="J27" s="308"/>
      <c r="K27" s="308"/>
      <c r="L27" s="308"/>
      <c r="M27" s="309"/>
    </row>
    <row r="28" spans="1:13" ht="13" customHeight="1" x14ac:dyDescent="0.2">
      <c r="A28" s="302"/>
      <c r="B28" s="148" t="s">
        <v>175</v>
      </c>
      <c r="C28" s="267" t="s">
        <v>50</v>
      </c>
      <c r="D28" s="206" t="s">
        <v>144</v>
      </c>
      <c r="E28" s="72">
        <v>55000</v>
      </c>
      <c r="F28" s="75">
        <v>66000</v>
      </c>
      <c r="G28" s="307"/>
      <c r="H28" s="308"/>
      <c r="I28" s="308"/>
      <c r="J28" s="308"/>
      <c r="K28" s="308"/>
      <c r="L28" s="308"/>
      <c r="M28" s="309"/>
    </row>
    <row r="29" spans="1:13" ht="13" customHeight="1" x14ac:dyDescent="0.2">
      <c r="A29" s="302"/>
      <c r="B29" s="260" t="s">
        <v>185</v>
      </c>
      <c r="C29" s="261" t="s">
        <v>51</v>
      </c>
      <c r="D29" s="262" t="s">
        <v>145</v>
      </c>
      <c r="E29" s="75">
        <v>79200</v>
      </c>
      <c r="F29" s="117">
        <v>94600</v>
      </c>
      <c r="G29" s="307"/>
      <c r="H29" s="308"/>
      <c r="I29" s="308"/>
      <c r="J29" s="308"/>
      <c r="K29" s="308"/>
      <c r="L29" s="308"/>
      <c r="M29" s="309"/>
    </row>
    <row r="30" spans="1:13" ht="13.5" customHeight="1" x14ac:dyDescent="0.2">
      <c r="A30" s="303"/>
      <c r="B30" s="152" t="s">
        <v>186</v>
      </c>
      <c r="C30" s="150" t="s">
        <v>188</v>
      </c>
      <c r="D30" s="237" t="s">
        <v>199</v>
      </c>
      <c r="E30" s="74">
        <v>66000</v>
      </c>
      <c r="F30" s="151">
        <v>79200</v>
      </c>
      <c r="G30" s="307"/>
      <c r="H30" s="308"/>
      <c r="I30" s="308"/>
      <c r="J30" s="308"/>
      <c r="K30" s="308"/>
      <c r="L30" s="308"/>
      <c r="M30" s="309"/>
    </row>
    <row r="31" spans="1:13" ht="13.5" customHeight="1" x14ac:dyDescent="0.2">
      <c r="A31" s="319" t="s">
        <v>123</v>
      </c>
      <c r="B31" s="200" t="s">
        <v>187</v>
      </c>
      <c r="C31" s="261" t="s">
        <v>191</v>
      </c>
      <c r="D31" s="226" t="s">
        <v>58</v>
      </c>
      <c r="E31" s="264" t="s">
        <v>198</v>
      </c>
      <c r="F31" s="264" t="s">
        <v>197</v>
      </c>
      <c r="G31" s="307"/>
      <c r="H31" s="308"/>
      <c r="I31" s="308"/>
      <c r="J31" s="308"/>
      <c r="K31" s="308"/>
      <c r="L31" s="308"/>
      <c r="M31" s="309"/>
    </row>
    <row r="32" spans="1:13" ht="13.5" customHeight="1" x14ac:dyDescent="0.2">
      <c r="A32" s="320"/>
      <c r="B32" s="148" t="s">
        <v>53</v>
      </c>
      <c r="C32" s="71" t="s">
        <v>192</v>
      </c>
      <c r="D32" s="226" t="s">
        <v>58</v>
      </c>
      <c r="E32" s="72">
        <v>41800</v>
      </c>
      <c r="F32" s="72">
        <v>50160</v>
      </c>
      <c r="G32" s="307"/>
      <c r="H32" s="308"/>
      <c r="I32" s="308"/>
      <c r="J32" s="308"/>
      <c r="K32" s="308"/>
      <c r="L32" s="308"/>
      <c r="M32" s="309"/>
    </row>
    <row r="33" spans="1:13" ht="13.5" customHeight="1" x14ac:dyDescent="0.2">
      <c r="A33" s="320"/>
      <c r="B33" s="148" t="s">
        <v>97</v>
      </c>
      <c r="C33" s="71" t="s">
        <v>52</v>
      </c>
      <c r="D33" s="206" t="s">
        <v>234</v>
      </c>
      <c r="E33" s="72">
        <v>44000</v>
      </c>
      <c r="F33" s="72">
        <v>52800</v>
      </c>
      <c r="G33" s="307"/>
      <c r="H33" s="308"/>
      <c r="I33" s="308"/>
      <c r="J33" s="308"/>
      <c r="K33" s="308"/>
      <c r="L33" s="308"/>
      <c r="M33" s="309"/>
    </row>
    <row r="34" spans="1:13" ht="13" customHeight="1" x14ac:dyDescent="0.2">
      <c r="A34" s="320"/>
      <c r="B34" s="148" t="s">
        <v>98</v>
      </c>
      <c r="C34" s="71" t="s">
        <v>54</v>
      </c>
      <c r="D34" s="226" t="s">
        <v>58</v>
      </c>
      <c r="E34" s="72">
        <v>44000</v>
      </c>
      <c r="F34" s="72">
        <v>52800</v>
      </c>
      <c r="G34" s="307"/>
      <c r="H34" s="308"/>
      <c r="I34" s="308"/>
      <c r="J34" s="308"/>
      <c r="K34" s="308"/>
      <c r="L34" s="308"/>
      <c r="M34" s="309"/>
    </row>
    <row r="35" spans="1:13" ht="13" customHeight="1" x14ac:dyDescent="0.2">
      <c r="A35" s="320"/>
      <c r="B35" s="148" t="s">
        <v>55</v>
      </c>
      <c r="C35" s="94" t="s">
        <v>167</v>
      </c>
      <c r="D35" s="226" t="s">
        <v>58</v>
      </c>
      <c r="E35" s="90">
        <v>29700</v>
      </c>
      <c r="F35" s="90">
        <v>33000</v>
      </c>
      <c r="G35" s="307"/>
      <c r="H35" s="308"/>
      <c r="I35" s="308"/>
      <c r="J35" s="308"/>
      <c r="K35" s="308"/>
      <c r="L35" s="308"/>
      <c r="M35" s="309"/>
    </row>
    <row r="36" spans="1:13" ht="13" customHeight="1" x14ac:dyDescent="0.2">
      <c r="A36" s="320"/>
      <c r="B36" s="148" t="s">
        <v>56</v>
      </c>
      <c r="C36" s="94" t="s">
        <v>120</v>
      </c>
      <c r="D36" s="226" t="s">
        <v>58</v>
      </c>
      <c r="E36" s="90">
        <v>29700</v>
      </c>
      <c r="F36" s="90">
        <v>33000</v>
      </c>
      <c r="G36" s="307"/>
      <c r="H36" s="308"/>
      <c r="I36" s="308"/>
      <c r="J36" s="308"/>
      <c r="K36" s="308"/>
      <c r="L36" s="308"/>
      <c r="M36" s="309"/>
    </row>
    <row r="37" spans="1:13" ht="13" customHeight="1" x14ac:dyDescent="0.2">
      <c r="A37" s="320"/>
      <c r="B37" s="148" t="s">
        <v>57</v>
      </c>
      <c r="C37" s="94" t="s">
        <v>121</v>
      </c>
      <c r="D37" s="226" t="s">
        <v>147</v>
      </c>
      <c r="E37" s="72">
        <v>38500</v>
      </c>
      <c r="F37" s="72">
        <v>46200</v>
      </c>
      <c r="G37" s="307"/>
      <c r="H37" s="308"/>
      <c r="I37" s="308"/>
      <c r="J37" s="308"/>
      <c r="K37" s="308"/>
      <c r="L37" s="308"/>
      <c r="M37" s="309"/>
    </row>
    <row r="38" spans="1:13" ht="13" customHeight="1" x14ac:dyDescent="0.2">
      <c r="A38" s="320"/>
      <c r="B38" s="148" t="s">
        <v>189</v>
      </c>
      <c r="C38" s="94" t="s">
        <v>122</v>
      </c>
      <c r="D38" s="225" t="s">
        <v>233</v>
      </c>
      <c r="E38" s="72">
        <v>27500</v>
      </c>
      <c r="F38" s="72">
        <v>33000</v>
      </c>
      <c r="G38" s="307"/>
      <c r="H38" s="308"/>
      <c r="I38" s="308"/>
      <c r="J38" s="308"/>
      <c r="K38" s="308"/>
      <c r="L38" s="308"/>
      <c r="M38" s="309"/>
    </row>
    <row r="39" spans="1:13" ht="13" customHeight="1" x14ac:dyDescent="0.2">
      <c r="A39" s="320"/>
      <c r="B39" s="148" t="s">
        <v>190</v>
      </c>
      <c r="C39" s="263" t="s">
        <v>193</v>
      </c>
      <c r="D39" s="225" t="s">
        <v>146</v>
      </c>
      <c r="E39" s="72">
        <v>44000</v>
      </c>
      <c r="F39" s="72">
        <v>52800</v>
      </c>
      <c r="G39" s="307"/>
      <c r="H39" s="308"/>
      <c r="I39" s="308"/>
      <c r="J39" s="308"/>
      <c r="K39" s="308"/>
      <c r="L39" s="308"/>
      <c r="M39" s="309"/>
    </row>
    <row r="40" spans="1:13" ht="13" customHeight="1" x14ac:dyDescent="0.2">
      <c r="A40" s="321" t="s">
        <v>124</v>
      </c>
      <c r="B40" s="201" t="s">
        <v>99</v>
      </c>
      <c r="C40" s="171" t="s">
        <v>176</v>
      </c>
      <c r="D40" s="226" t="s">
        <v>58</v>
      </c>
      <c r="E40" s="173">
        <v>16500</v>
      </c>
      <c r="F40" s="207">
        <v>19800</v>
      </c>
      <c r="G40" s="307"/>
      <c r="H40" s="308"/>
      <c r="I40" s="308"/>
      <c r="J40" s="308"/>
      <c r="K40" s="308"/>
      <c r="L40" s="308"/>
      <c r="M40" s="309"/>
    </row>
    <row r="41" spans="1:13" ht="13" customHeight="1" x14ac:dyDescent="0.2">
      <c r="A41" s="321"/>
      <c r="B41" s="201" t="s">
        <v>100</v>
      </c>
      <c r="C41" s="222" t="s">
        <v>105</v>
      </c>
      <c r="D41" s="226" t="s">
        <v>235</v>
      </c>
      <c r="E41" s="221">
        <v>33000</v>
      </c>
      <c r="F41" s="219">
        <v>39600</v>
      </c>
      <c r="G41" s="307"/>
      <c r="H41" s="308"/>
      <c r="I41" s="308"/>
      <c r="J41" s="308"/>
      <c r="K41" s="308"/>
      <c r="L41" s="308"/>
      <c r="M41" s="309"/>
    </row>
    <row r="42" spans="1:13" ht="13" customHeight="1" x14ac:dyDescent="0.2">
      <c r="A42" s="321"/>
      <c r="B42" s="201" t="s">
        <v>101</v>
      </c>
      <c r="C42" s="258" t="s">
        <v>180</v>
      </c>
      <c r="D42" s="226" t="s">
        <v>58</v>
      </c>
      <c r="E42" s="174">
        <v>33000</v>
      </c>
      <c r="F42" s="220">
        <v>39600</v>
      </c>
      <c r="G42" s="307"/>
      <c r="H42" s="308"/>
      <c r="I42" s="308"/>
      <c r="J42" s="308"/>
      <c r="K42" s="308"/>
      <c r="L42" s="308"/>
      <c r="M42" s="309"/>
    </row>
    <row r="43" spans="1:13" ht="13" customHeight="1" x14ac:dyDescent="0.2">
      <c r="A43" s="321"/>
      <c r="B43" s="201" t="s">
        <v>102</v>
      </c>
      <c r="C43" s="259" t="s">
        <v>184</v>
      </c>
      <c r="D43" s="226" t="s">
        <v>58</v>
      </c>
      <c r="E43" s="90">
        <v>33000</v>
      </c>
      <c r="F43" s="208">
        <v>39600</v>
      </c>
      <c r="G43" s="307"/>
      <c r="H43" s="308"/>
      <c r="I43" s="308"/>
      <c r="J43" s="308"/>
      <c r="K43" s="308"/>
      <c r="L43" s="308"/>
      <c r="M43" s="309"/>
    </row>
    <row r="44" spans="1:13" ht="13.5" customHeight="1" x14ac:dyDescent="0.2">
      <c r="A44" s="321"/>
      <c r="B44" s="201" t="s">
        <v>62</v>
      </c>
      <c r="C44" s="199" t="s">
        <v>106</v>
      </c>
      <c r="D44" s="206" t="s">
        <v>119</v>
      </c>
      <c r="E44" s="149">
        <v>58000</v>
      </c>
      <c r="F44" s="208">
        <v>88000</v>
      </c>
      <c r="G44" s="307"/>
      <c r="H44" s="308"/>
      <c r="I44" s="308"/>
      <c r="J44" s="308"/>
      <c r="K44" s="308"/>
      <c r="L44" s="308"/>
      <c r="M44" s="309"/>
    </row>
    <row r="45" spans="1:13" ht="13" customHeight="1" x14ac:dyDescent="0.2">
      <c r="A45" s="321"/>
      <c r="B45" s="201" t="s">
        <v>103</v>
      </c>
      <c r="C45" s="223" t="s">
        <v>107</v>
      </c>
      <c r="D45" s="206" t="s">
        <v>119</v>
      </c>
      <c r="E45" s="117">
        <v>330000</v>
      </c>
      <c r="F45" s="209">
        <v>330000</v>
      </c>
      <c r="G45" s="307"/>
      <c r="H45" s="308"/>
      <c r="I45" s="308"/>
      <c r="J45" s="308"/>
      <c r="K45" s="308"/>
      <c r="L45" s="308"/>
      <c r="M45" s="309"/>
    </row>
    <row r="46" spans="1:13" ht="13" customHeight="1" x14ac:dyDescent="0.2">
      <c r="A46" s="321"/>
      <c r="B46" s="201" t="s">
        <v>104</v>
      </c>
      <c r="C46" s="210" t="s">
        <v>108</v>
      </c>
      <c r="D46" s="206" t="s">
        <v>119</v>
      </c>
      <c r="E46" s="149">
        <v>330000</v>
      </c>
      <c r="F46" s="209">
        <v>330000</v>
      </c>
      <c r="G46" s="307"/>
      <c r="H46" s="308"/>
      <c r="I46" s="308"/>
      <c r="J46" s="308"/>
      <c r="K46" s="308"/>
      <c r="L46" s="308"/>
      <c r="M46" s="309"/>
    </row>
    <row r="47" spans="1:13" ht="13" customHeight="1" x14ac:dyDescent="0.2">
      <c r="A47" s="321"/>
      <c r="B47" s="201" t="s">
        <v>111</v>
      </c>
      <c r="C47" s="224" t="s">
        <v>182</v>
      </c>
      <c r="D47" s="206" t="s">
        <v>119</v>
      </c>
      <c r="E47" s="149">
        <v>38500</v>
      </c>
      <c r="F47" s="207">
        <v>46200</v>
      </c>
      <c r="G47" s="307"/>
      <c r="H47" s="308"/>
      <c r="I47" s="308"/>
      <c r="J47" s="308"/>
      <c r="K47" s="308"/>
      <c r="L47" s="308"/>
      <c r="M47" s="309"/>
    </row>
    <row r="48" spans="1:13" ht="13" customHeight="1" x14ac:dyDescent="0.2">
      <c r="A48" s="321"/>
      <c r="B48" s="201" t="s">
        <v>112</v>
      </c>
      <c r="C48" s="205" t="s">
        <v>183</v>
      </c>
      <c r="D48" s="206" t="s">
        <v>119</v>
      </c>
      <c r="E48" s="149">
        <v>38500</v>
      </c>
      <c r="F48" s="207">
        <v>46200</v>
      </c>
      <c r="G48" s="307"/>
      <c r="H48" s="308"/>
      <c r="I48" s="308"/>
      <c r="J48" s="308"/>
      <c r="K48" s="308"/>
      <c r="L48" s="308"/>
      <c r="M48" s="309"/>
    </row>
    <row r="49" spans="1:14" ht="13" customHeight="1" x14ac:dyDescent="0.2">
      <c r="A49" s="321"/>
      <c r="B49" s="201" t="s">
        <v>113</v>
      </c>
      <c r="C49" s="205" t="s">
        <v>196</v>
      </c>
      <c r="D49" s="226" t="s">
        <v>58</v>
      </c>
      <c r="E49" s="149">
        <v>82500</v>
      </c>
      <c r="F49" s="207">
        <v>99000</v>
      </c>
      <c r="G49" s="307"/>
      <c r="H49" s="308"/>
      <c r="I49" s="308"/>
      <c r="J49" s="308"/>
      <c r="K49" s="308"/>
      <c r="L49" s="308"/>
      <c r="M49" s="309"/>
    </row>
    <row r="50" spans="1:14" ht="13" customHeight="1" x14ac:dyDescent="0.2">
      <c r="A50" s="321"/>
      <c r="B50" s="260" t="s">
        <v>194</v>
      </c>
      <c r="C50" s="210" t="s">
        <v>109</v>
      </c>
      <c r="D50" s="262" t="s">
        <v>119</v>
      </c>
      <c r="E50" s="269" t="s">
        <v>198</v>
      </c>
      <c r="F50" s="269" t="s">
        <v>197</v>
      </c>
      <c r="G50" s="307"/>
      <c r="H50" s="308"/>
      <c r="I50" s="308"/>
      <c r="J50" s="308"/>
      <c r="K50" s="308"/>
      <c r="L50" s="308"/>
      <c r="M50" s="309"/>
    </row>
    <row r="51" spans="1:14" ht="13" customHeight="1" x14ac:dyDescent="0.2">
      <c r="A51" s="321"/>
      <c r="B51" s="270" t="s">
        <v>195</v>
      </c>
      <c r="C51" s="271" t="s">
        <v>110</v>
      </c>
      <c r="D51" s="272" t="s">
        <v>119</v>
      </c>
      <c r="E51" s="273" t="s">
        <v>198</v>
      </c>
      <c r="F51" s="274" t="s">
        <v>197</v>
      </c>
      <c r="G51" s="307"/>
      <c r="H51" s="308"/>
      <c r="I51" s="308"/>
      <c r="J51" s="308"/>
      <c r="K51" s="308"/>
      <c r="L51" s="308"/>
      <c r="M51" s="309"/>
    </row>
    <row r="52" spans="1:14" ht="13" customHeight="1" x14ac:dyDescent="0.2">
      <c r="A52" s="322"/>
      <c r="B52" s="211" t="s">
        <v>225</v>
      </c>
      <c r="C52" s="212" t="s">
        <v>226</v>
      </c>
      <c r="D52" s="229" t="s">
        <v>119</v>
      </c>
      <c r="E52" s="268">
        <v>82500</v>
      </c>
      <c r="F52" s="268">
        <v>99000</v>
      </c>
      <c r="G52" s="307"/>
      <c r="H52" s="308"/>
      <c r="I52" s="308"/>
      <c r="J52" s="308"/>
      <c r="K52" s="308"/>
      <c r="L52" s="308"/>
      <c r="M52" s="309"/>
    </row>
    <row r="53" spans="1:14" ht="13" customHeight="1" x14ac:dyDescent="0.2">
      <c r="A53" s="313" t="s">
        <v>125</v>
      </c>
      <c r="B53" s="202" t="s">
        <v>64</v>
      </c>
      <c r="C53" s="213" t="s">
        <v>177</v>
      </c>
      <c r="D53" s="275" t="s">
        <v>232</v>
      </c>
      <c r="E53" s="243">
        <v>48400</v>
      </c>
      <c r="F53" s="214">
        <v>58300</v>
      </c>
      <c r="G53" s="307"/>
      <c r="H53" s="308"/>
      <c r="I53" s="308"/>
      <c r="J53" s="308"/>
      <c r="K53" s="308"/>
      <c r="L53" s="308"/>
      <c r="M53" s="309"/>
    </row>
    <row r="54" spans="1:14" ht="13" customHeight="1" x14ac:dyDescent="0.2">
      <c r="A54" s="314"/>
      <c r="B54" s="203" t="s">
        <v>65</v>
      </c>
      <c r="C54" s="199" t="s">
        <v>178</v>
      </c>
      <c r="D54" s="242" t="s">
        <v>119</v>
      </c>
      <c r="E54" s="244">
        <v>48400</v>
      </c>
      <c r="F54" s="215">
        <v>58300</v>
      </c>
      <c r="G54" s="307"/>
      <c r="H54" s="308"/>
      <c r="I54" s="308"/>
      <c r="J54" s="308"/>
      <c r="K54" s="308"/>
      <c r="L54" s="308"/>
      <c r="M54" s="309"/>
    </row>
    <row r="55" spans="1:14" ht="13" customHeight="1" x14ac:dyDescent="0.2">
      <c r="A55" s="314"/>
      <c r="B55" s="203" t="s">
        <v>66</v>
      </c>
      <c r="C55" s="199" t="s">
        <v>203</v>
      </c>
      <c r="D55" s="275" t="s">
        <v>119</v>
      </c>
      <c r="E55" s="264" t="s">
        <v>198</v>
      </c>
      <c r="F55" s="264" t="s">
        <v>197</v>
      </c>
      <c r="G55" s="307"/>
      <c r="H55" s="308"/>
      <c r="I55" s="308"/>
      <c r="J55" s="308"/>
      <c r="K55" s="308"/>
      <c r="L55" s="308"/>
      <c r="M55" s="309"/>
    </row>
    <row r="56" spans="1:14" ht="13" customHeight="1" x14ac:dyDescent="0.2">
      <c r="A56" s="314"/>
      <c r="B56" s="203" t="s">
        <v>200</v>
      </c>
      <c r="C56" s="199" t="s">
        <v>204</v>
      </c>
      <c r="D56" s="275" t="s">
        <v>119</v>
      </c>
      <c r="E56" s="245">
        <v>125000</v>
      </c>
      <c r="F56" s="219">
        <v>150000</v>
      </c>
      <c r="G56" s="307"/>
      <c r="H56" s="308"/>
      <c r="I56" s="308"/>
      <c r="J56" s="308"/>
      <c r="K56" s="308"/>
      <c r="L56" s="308"/>
      <c r="M56" s="309"/>
    </row>
    <row r="57" spans="1:14" ht="13.5" customHeight="1" x14ac:dyDescent="0.2">
      <c r="A57" s="314"/>
      <c r="B57" s="203" t="s">
        <v>201</v>
      </c>
      <c r="C57" s="199" t="s">
        <v>114</v>
      </c>
      <c r="D57" s="275" t="s">
        <v>231</v>
      </c>
      <c r="E57" s="245">
        <v>55000</v>
      </c>
      <c r="F57" s="219">
        <v>66000</v>
      </c>
      <c r="G57" s="307"/>
      <c r="H57" s="308"/>
      <c r="I57" s="308"/>
      <c r="J57" s="308"/>
      <c r="K57" s="308"/>
      <c r="L57" s="308"/>
      <c r="M57" s="309"/>
    </row>
    <row r="58" spans="1:14" ht="12.75" customHeight="1" x14ac:dyDescent="0.2">
      <c r="A58" s="314"/>
      <c r="B58" s="203" t="s">
        <v>127</v>
      </c>
      <c r="C58" s="199" t="s">
        <v>59</v>
      </c>
      <c r="D58" s="276" t="s">
        <v>148</v>
      </c>
      <c r="E58" s="221">
        <v>159500</v>
      </c>
      <c r="F58" s="207">
        <v>191400</v>
      </c>
      <c r="G58" s="307"/>
      <c r="H58" s="308"/>
      <c r="I58" s="308"/>
      <c r="J58" s="308"/>
      <c r="K58" s="308"/>
      <c r="L58" s="308"/>
      <c r="M58" s="309"/>
    </row>
    <row r="59" spans="1:14" ht="12.75" customHeight="1" x14ac:dyDescent="0.2">
      <c r="A59" s="314"/>
      <c r="B59" s="203" t="s">
        <v>128</v>
      </c>
      <c r="C59" s="199" t="s">
        <v>60</v>
      </c>
      <c r="D59" s="275" t="s">
        <v>227</v>
      </c>
      <c r="E59" s="117">
        <v>159500</v>
      </c>
      <c r="F59" s="215">
        <v>191400</v>
      </c>
      <c r="G59" s="307"/>
      <c r="H59" s="308"/>
      <c r="I59" s="308"/>
      <c r="J59" s="308"/>
      <c r="K59" s="308"/>
      <c r="L59" s="308"/>
      <c r="M59" s="309"/>
    </row>
    <row r="60" spans="1:14" ht="12.75" customHeight="1" x14ac:dyDescent="0.2">
      <c r="A60" s="314"/>
      <c r="B60" s="203" t="s">
        <v>129</v>
      </c>
      <c r="C60" s="199" t="s">
        <v>61</v>
      </c>
      <c r="D60" s="275" t="s">
        <v>149</v>
      </c>
      <c r="E60" s="221">
        <v>159500</v>
      </c>
      <c r="F60" s="207">
        <v>191400</v>
      </c>
      <c r="G60" s="307"/>
      <c r="H60" s="308"/>
      <c r="I60" s="308"/>
      <c r="J60" s="308"/>
      <c r="K60" s="308"/>
      <c r="L60" s="308"/>
      <c r="M60" s="309"/>
    </row>
    <row r="61" spans="1:14" ht="12.75" customHeight="1" x14ac:dyDescent="0.2">
      <c r="A61" s="315"/>
      <c r="B61" s="204" t="s">
        <v>202</v>
      </c>
      <c r="C61" s="216" t="s">
        <v>115</v>
      </c>
      <c r="D61" s="277" t="s">
        <v>135</v>
      </c>
      <c r="E61" s="240">
        <v>198000</v>
      </c>
      <c r="F61" s="246">
        <v>198000</v>
      </c>
      <c r="G61" s="307"/>
      <c r="H61" s="308"/>
      <c r="I61" s="308"/>
      <c r="J61" s="308"/>
      <c r="K61" s="308"/>
      <c r="L61" s="308"/>
      <c r="M61" s="309"/>
    </row>
    <row r="62" spans="1:14" ht="12.75" customHeight="1" x14ac:dyDescent="0.2">
      <c r="A62" s="316" t="s">
        <v>126</v>
      </c>
      <c r="B62" s="227" t="s">
        <v>116</v>
      </c>
      <c r="C62" s="217" t="s">
        <v>92</v>
      </c>
      <c r="D62" s="278" t="s">
        <v>58</v>
      </c>
      <c r="E62" s="228">
        <v>33000</v>
      </c>
      <c r="F62" s="214">
        <v>39600</v>
      </c>
      <c r="G62" s="307"/>
      <c r="H62" s="308"/>
      <c r="I62" s="308"/>
      <c r="J62" s="308"/>
      <c r="K62" s="308"/>
      <c r="L62" s="308"/>
      <c r="M62" s="309"/>
    </row>
    <row r="63" spans="1:14" ht="13.9" customHeight="1" x14ac:dyDescent="0.2">
      <c r="A63" s="317"/>
      <c r="B63" s="203" t="s">
        <v>117</v>
      </c>
      <c r="C63" s="218" t="s">
        <v>93</v>
      </c>
      <c r="D63" s="238" t="s">
        <v>58</v>
      </c>
      <c r="E63" s="221">
        <v>25300</v>
      </c>
      <c r="F63" s="207">
        <v>30360</v>
      </c>
      <c r="G63" s="307"/>
      <c r="H63" s="308"/>
      <c r="I63" s="308"/>
      <c r="J63" s="308"/>
      <c r="K63" s="308"/>
      <c r="L63" s="308"/>
      <c r="M63" s="309"/>
      <c r="N63" s="93"/>
    </row>
    <row r="64" spans="1:14" ht="14.5" customHeight="1" thickBot="1" x14ac:dyDescent="0.25">
      <c r="A64" s="318"/>
      <c r="B64" s="211" t="s">
        <v>118</v>
      </c>
      <c r="C64" s="216" t="s">
        <v>130</v>
      </c>
      <c r="D64" s="239" t="s">
        <v>135</v>
      </c>
      <c r="E64" s="240">
        <v>41800</v>
      </c>
      <c r="F64" s="241" t="s">
        <v>63</v>
      </c>
      <c r="G64" s="310"/>
      <c r="H64" s="311"/>
      <c r="I64" s="311"/>
      <c r="J64" s="311"/>
      <c r="K64" s="311"/>
      <c r="L64" s="311"/>
      <c r="M64" s="312"/>
      <c r="N64" s="194"/>
    </row>
    <row r="65" spans="1:14" x14ac:dyDescent="0.2">
      <c r="A65" s="298" t="s">
        <v>228</v>
      </c>
      <c r="B65" s="298"/>
      <c r="C65" s="298"/>
      <c r="D65" s="298"/>
      <c r="E65" s="298"/>
      <c r="F65" s="298"/>
      <c r="G65" s="298"/>
      <c r="H65" s="298"/>
      <c r="I65" s="298"/>
      <c r="J65" s="298"/>
      <c r="K65" s="298"/>
      <c r="L65" s="298"/>
      <c r="M65" s="298"/>
      <c r="N65" s="279"/>
    </row>
    <row r="66" spans="1:14" x14ac:dyDescent="0.2">
      <c r="A66" s="298" t="s">
        <v>229</v>
      </c>
      <c r="B66" s="298"/>
      <c r="C66" s="298"/>
      <c r="D66" s="298"/>
      <c r="E66" s="298"/>
      <c r="F66" s="298"/>
      <c r="G66" s="298"/>
      <c r="H66" s="298"/>
      <c r="I66" s="298"/>
      <c r="J66" s="298"/>
      <c r="K66" s="298"/>
      <c r="L66" s="298"/>
      <c r="M66" s="298"/>
      <c r="N66" s="298"/>
    </row>
    <row r="67" spans="1:14" x14ac:dyDescent="0.2">
      <c r="A67" s="323"/>
      <c r="B67" s="323"/>
      <c r="C67" s="323"/>
      <c r="D67" s="323"/>
      <c r="E67" s="323"/>
      <c r="F67" s="323"/>
      <c r="G67" s="323"/>
      <c r="H67" s="323"/>
      <c r="I67" s="323"/>
      <c r="J67" s="323"/>
      <c r="K67" s="323"/>
      <c r="L67" s="323"/>
      <c r="M67" s="323"/>
      <c r="N67" s="323"/>
    </row>
  </sheetData>
  <sheetProtection sheet="1" formatCells="0" selectLockedCells="1"/>
  <mergeCells count="25">
    <mergeCell ref="A67:N67"/>
    <mergeCell ref="B2:F2"/>
    <mergeCell ref="H2:M2"/>
    <mergeCell ref="K19:M19"/>
    <mergeCell ref="C4:D4"/>
    <mergeCell ref="F4:G4"/>
    <mergeCell ref="J6:K6"/>
    <mergeCell ref="B6:B7"/>
    <mergeCell ref="C6:C7"/>
    <mergeCell ref="D6:D7"/>
    <mergeCell ref="E6:E7"/>
    <mergeCell ref="F6:F7"/>
    <mergeCell ref="G6:G7"/>
    <mergeCell ref="H6:H7"/>
    <mergeCell ref="I6:I7"/>
    <mergeCell ref="M6:M7"/>
    <mergeCell ref="A65:M65"/>
    <mergeCell ref="A66:N66"/>
    <mergeCell ref="A6:A7"/>
    <mergeCell ref="A22:A30"/>
    <mergeCell ref="G21:M64"/>
    <mergeCell ref="A53:A61"/>
    <mergeCell ref="A62:A64"/>
    <mergeCell ref="A31:A39"/>
    <mergeCell ref="A40:A52"/>
  </mergeCells>
  <phoneticPr fontId="1"/>
  <dataValidations count="5">
    <dataValidation imeMode="fullKatakana" allowBlank="1" showInputMessage="1" showErrorMessage="1" sqref="H9:I18"/>
    <dataValidation imeMode="hiragana" allowBlank="1" showInputMessage="1" showErrorMessage="1" sqref="E9:G18"/>
    <dataValidation type="list" allowBlank="1" showInputMessage="1" showErrorMessage="1" sqref="J8:J18">
      <formula1>$P$8:$P$9</formula1>
    </dataValidation>
    <dataValidation allowBlank="1" showDropDown="1" showInputMessage="1" showErrorMessage="1" sqref="K9:L9"/>
    <dataValidation type="list" allowBlank="1" showInputMessage="1" showErrorMessage="1" sqref="B8:B18">
      <formula1>$B$22:$B$63</formula1>
    </dataValidation>
  </dataValidations>
  <printOptions horizontalCentered="1" verticalCentered="1"/>
  <pageMargins left="0.70866141732283472" right="0.70866141732283472" top="0.55118110236220474" bottom="0.15748031496062992" header="0" footer="0.31496062992125984"/>
  <pageSetup paperSize="9" scale="66" orientation="landscape" r:id="rId1"/>
  <rowBreaks count="1" manualBreakCount="1">
    <brk id="39" max="13" man="1"/>
  </row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dimension ref="A1:M44"/>
  <sheetViews>
    <sheetView showGridLines="0" view="pageBreakPreview" zoomScaleNormal="55" zoomScaleSheetLayoutView="100" zoomScalePageLayoutView="70" workbookViewId="0">
      <selection activeCell="B8" sqref="B8"/>
    </sheetView>
  </sheetViews>
  <sheetFormatPr defaultColWidth="9" defaultRowHeight="13" x14ac:dyDescent="0.2"/>
  <cols>
    <col min="1" max="1" width="4.7265625" style="1" customWidth="1"/>
    <col min="2" max="2" width="9" style="1" customWidth="1"/>
    <col min="3" max="3" width="45.453125" style="1" customWidth="1"/>
    <col min="4" max="4" width="22.7265625" style="3" bestFit="1" customWidth="1"/>
    <col min="5" max="5" width="14.26953125" style="3" customWidth="1"/>
    <col min="6" max="6" width="11.90625" style="2" customWidth="1"/>
    <col min="7" max="8" width="12.453125" style="2" customWidth="1"/>
    <col min="9" max="9" width="12.453125" customWidth="1"/>
    <col min="10" max="10" width="11.08984375" customWidth="1"/>
    <col min="11" max="11" width="17.7265625" customWidth="1"/>
    <col min="12" max="12" width="2" customWidth="1"/>
  </cols>
  <sheetData>
    <row r="1" spans="1:13" ht="24" customHeight="1" x14ac:dyDescent="0.2">
      <c r="A1" s="123" t="s">
        <v>136</v>
      </c>
      <c r="B1"/>
      <c r="C1"/>
      <c r="D1"/>
      <c r="E1" s="67"/>
      <c r="F1" s="67"/>
      <c r="H1"/>
    </row>
    <row r="2" spans="1:13" ht="49.5" customHeight="1" x14ac:dyDescent="0.35">
      <c r="A2" s="4"/>
      <c r="B2" s="356" t="s">
        <v>166</v>
      </c>
      <c r="C2" s="357"/>
      <c r="D2" s="357"/>
      <c r="E2" s="357"/>
      <c r="F2" s="358"/>
      <c r="H2" s="327" t="s">
        <v>96</v>
      </c>
      <c r="I2" s="327"/>
      <c r="J2" s="327"/>
      <c r="K2" s="327"/>
      <c r="L2" s="198"/>
      <c r="M2" s="198"/>
    </row>
    <row r="3" spans="1:13" s="56" customFormat="1" ht="9" customHeight="1" thickBot="1" x14ac:dyDescent="0.25">
      <c r="A3" s="53"/>
      <c r="B3" s="53"/>
      <c r="C3" s="53"/>
      <c r="D3" s="53"/>
      <c r="E3" s="53"/>
      <c r="F3" s="53"/>
      <c r="G3" s="54"/>
      <c r="H3" s="54"/>
      <c r="I3" s="55"/>
      <c r="J3" s="55"/>
      <c r="K3" s="55"/>
    </row>
    <row r="4" spans="1:13" ht="24" thickBot="1" x14ac:dyDescent="0.25">
      <c r="A4" s="4"/>
      <c r="B4" s="79" t="s">
        <v>16</v>
      </c>
      <c r="C4" s="329">
        <f>'１．申込者'!D5</f>
        <v>0</v>
      </c>
      <c r="D4" s="329"/>
      <c r="E4" s="79" t="s">
        <v>134</v>
      </c>
      <c r="F4" s="330" t="str">
        <f>IF(E5="","",IF(E5=1,"JEPS会員","非会員"))</f>
        <v>JEPS会員</v>
      </c>
      <c r="G4" s="330"/>
      <c r="H4"/>
      <c r="J4" s="9" t="s">
        <v>17</v>
      </c>
      <c r="K4" s="80">
        <f ca="1">TODAY()</f>
        <v>45817</v>
      </c>
    </row>
    <row r="5" spans="1:13" ht="22.5" customHeight="1" thickBot="1" x14ac:dyDescent="0.25">
      <c r="A5" s="4"/>
      <c r="B5" s="27" t="s">
        <v>18</v>
      </c>
      <c r="C5" s="57"/>
      <c r="D5" s="5"/>
      <c r="E5" s="10">
        <f>'１．申込者'!F7</f>
        <v>1</v>
      </c>
      <c r="F5" s="5"/>
      <c r="G5" s="4"/>
      <c r="H5" s="4"/>
      <c r="I5" s="6"/>
      <c r="J5" s="6"/>
      <c r="K5" s="6"/>
    </row>
    <row r="6" spans="1:13" ht="33.75" customHeight="1" x14ac:dyDescent="0.2">
      <c r="A6" s="142"/>
      <c r="B6" s="253" t="s">
        <v>19</v>
      </c>
      <c r="C6" s="254" t="s">
        <v>20</v>
      </c>
      <c r="D6" s="254" t="s">
        <v>21</v>
      </c>
      <c r="E6" s="254" t="s">
        <v>22</v>
      </c>
      <c r="F6" s="255" t="s">
        <v>23</v>
      </c>
      <c r="G6" s="255" t="s">
        <v>24</v>
      </c>
      <c r="H6" s="255" t="s">
        <v>25</v>
      </c>
      <c r="I6" s="255" t="s">
        <v>26</v>
      </c>
      <c r="J6" s="257" t="s">
        <v>179</v>
      </c>
      <c r="K6" s="256" t="s">
        <v>27</v>
      </c>
    </row>
    <row r="7" spans="1:13" s="7" customFormat="1" ht="19.5" customHeight="1" thickBot="1" x14ac:dyDescent="0.25">
      <c r="A7" s="143" t="s">
        <v>30</v>
      </c>
      <c r="B7" s="232" t="s">
        <v>224</v>
      </c>
      <c r="C7" s="144" t="str">
        <f>IF(B7="","",VLOOKUP(B7,$B$21:$C$40,2,0))</f>
        <v>他企業交流研修（若手社員向け）①</v>
      </c>
      <c r="D7" s="145" t="str">
        <f>IF(B7="","",ASC(VLOOKUP(B7,$B$21:$D$27,3,0)))</f>
        <v>2025/9/4(木)-5(金)</v>
      </c>
      <c r="E7" s="145" t="s">
        <v>31</v>
      </c>
      <c r="F7" s="145" t="s">
        <v>32</v>
      </c>
      <c r="G7" s="145" t="s">
        <v>67</v>
      </c>
      <c r="H7" s="145" t="s">
        <v>34</v>
      </c>
      <c r="I7" s="145" t="s">
        <v>68</v>
      </c>
      <c r="J7" s="247"/>
      <c r="K7" s="146"/>
    </row>
    <row r="8" spans="1:13" s="7" customFormat="1" ht="19.5" customHeight="1" x14ac:dyDescent="0.2">
      <c r="A8" s="131">
        <v>1</v>
      </c>
      <c r="B8" s="265"/>
      <c r="C8" s="132" t="str">
        <f t="shared" ref="C8:C17" si="0">IF(B8="","",VLOOKUP(B8,$B$21:$C$43,2,0))</f>
        <v/>
      </c>
      <c r="D8" s="133" t="str">
        <f t="shared" ref="D8:D17" si="1">IF(B8="","",ASC(VLOOKUP(B8,$B$21:$D$43,3,0)))</f>
        <v/>
      </c>
      <c r="E8" s="134"/>
      <c r="F8" s="135"/>
      <c r="G8" s="135"/>
      <c r="H8" s="135"/>
      <c r="I8" s="135"/>
      <c r="J8" s="248"/>
      <c r="K8" s="233" t="str">
        <f>IFERROR(IF($F$4="JEPS会員",VLOOKUP($B8,$B$21:$F$40,4,0),VLOOKUP($B8,$B$21:$F$43,5,0)),"")</f>
        <v/>
      </c>
    </row>
    <row r="9" spans="1:13" s="7" customFormat="1" ht="19.5" customHeight="1" x14ac:dyDescent="0.2">
      <c r="A9" s="136">
        <v>2</v>
      </c>
      <c r="B9" s="266"/>
      <c r="C9" s="81" t="str">
        <f t="shared" si="0"/>
        <v/>
      </c>
      <c r="D9" s="82" t="str">
        <f t="shared" si="1"/>
        <v/>
      </c>
      <c r="E9" s="83"/>
      <c r="F9" s="84"/>
      <c r="G9" s="84"/>
      <c r="H9" s="84"/>
      <c r="I9" s="84"/>
      <c r="J9" s="249"/>
      <c r="K9" s="234" t="str">
        <f t="shared" ref="K9:K17" si="2">IFERROR(IF($F$4="JEPS会員",VLOOKUP($B9,$B$21:$F$43,4,0),VLOOKUP($B9,$B$21:$F$43,5,0)),"")</f>
        <v/>
      </c>
    </row>
    <row r="10" spans="1:13" s="7" customFormat="1" ht="19.5" customHeight="1" x14ac:dyDescent="0.2">
      <c r="A10" s="136">
        <v>3</v>
      </c>
      <c r="B10" s="266"/>
      <c r="C10" s="81" t="str">
        <f t="shared" si="0"/>
        <v/>
      </c>
      <c r="D10" s="82" t="str">
        <f t="shared" si="1"/>
        <v/>
      </c>
      <c r="E10" s="83"/>
      <c r="F10" s="84"/>
      <c r="G10" s="84"/>
      <c r="H10" s="84"/>
      <c r="I10" s="84"/>
      <c r="J10" s="249"/>
      <c r="K10" s="234" t="str">
        <f t="shared" si="2"/>
        <v/>
      </c>
    </row>
    <row r="11" spans="1:13" s="7" customFormat="1" ht="19.5" customHeight="1" x14ac:dyDescent="0.2">
      <c r="A11" s="136">
        <v>4</v>
      </c>
      <c r="B11" s="266"/>
      <c r="C11" s="81" t="str">
        <f t="shared" si="0"/>
        <v/>
      </c>
      <c r="D11" s="82" t="str">
        <f t="shared" si="1"/>
        <v/>
      </c>
      <c r="E11" s="83"/>
      <c r="F11" s="84"/>
      <c r="G11" s="84"/>
      <c r="H11" s="84"/>
      <c r="I11" s="84"/>
      <c r="J11" s="249"/>
      <c r="K11" s="234" t="str">
        <f t="shared" si="2"/>
        <v/>
      </c>
    </row>
    <row r="12" spans="1:13" s="7" customFormat="1" ht="19.5" customHeight="1" x14ac:dyDescent="0.2">
      <c r="A12" s="136">
        <v>5</v>
      </c>
      <c r="B12" s="266"/>
      <c r="C12" s="81" t="str">
        <f t="shared" si="0"/>
        <v/>
      </c>
      <c r="D12" s="82" t="str">
        <f t="shared" si="1"/>
        <v/>
      </c>
      <c r="E12" s="83"/>
      <c r="F12" s="84"/>
      <c r="G12" s="84"/>
      <c r="H12" s="84"/>
      <c r="I12" s="84"/>
      <c r="J12" s="249"/>
      <c r="K12" s="234" t="str">
        <f t="shared" si="2"/>
        <v/>
      </c>
    </row>
    <row r="13" spans="1:13" s="7" customFormat="1" ht="19.5" customHeight="1" x14ac:dyDescent="0.2">
      <c r="A13" s="136">
        <v>6</v>
      </c>
      <c r="B13" s="266"/>
      <c r="C13" s="81" t="str">
        <f t="shared" si="0"/>
        <v/>
      </c>
      <c r="D13" s="82" t="str">
        <f t="shared" si="1"/>
        <v/>
      </c>
      <c r="E13" s="83"/>
      <c r="F13" s="84"/>
      <c r="G13" s="84"/>
      <c r="H13" s="84"/>
      <c r="I13" s="84"/>
      <c r="J13" s="249"/>
      <c r="K13" s="234" t="str">
        <f t="shared" si="2"/>
        <v/>
      </c>
    </row>
    <row r="14" spans="1:13" s="7" customFormat="1" ht="19.5" customHeight="1" x14ac:dyDescent="0.2">
      <c r="A14" s="136">
        <v>7</v>
      </c>
      <c r="B14" s="266"/>
      <c r="C14" s="81" t="str">
        <f t="shared" si="0"/>
        <v/>
      </c>
      <c r="D14" s="82" t="str">
        <f t="shared" si="1"/>
        <v/>
      </c>
      <c r="E14" s="83"/>
      <c r="F14" s="84"/>
      <c r="G14" s="84"/>
      <c r="H14" s="84"/>
      <c r="I14" s="84"/>
      <c r="J14" s="249"/>
      <c r="K14" s="234" t="str">
        <f t="shared" si="2"/>
        <v/>
      </c>
    </row>
    <row r="15" spans="1:13" s="7" customFormat="1" ht="19.5" customHeight="1" x14ac:dyDescent="0.2">
      <c r="A15" s="136">
        <v>8</v>
      </c>
      <c r="B15" s="266"/>
      <c r="C15" s="81" t="str">
        <f t="shared" si="0"/>
        <v/>
      </c>
      <c r="D15" s="82" t="str">
        <f t="shared" si="1"/>
        <v/>
      </c>
      <c r="E15" s="83"/>
      <c r="F15" s="84"/>
      <c r="G15" s="84"/>
      <c r="H15" s="84"/>
      <c r="I15" s="84"/>
      <c r="J15" s="249"/>
      <c r="K15" s="234" t="str">
        <f t="shared" si="2"/>
        <v/>
      </c>
    </row>
    <row r="16" spans="1:13" s="7" customFormat="1" ht="19.5" customHeight="1" x14ac:dyDescent="0.2">
      <c r="A16" s="136">
        <v>9</v>
      </c>
      <c r="B16" s="266"/>
      <c r="C16" s="81" t="str">
        <f t="shared" si="0"/>
        <v/>
      </c>
      <c r="D16" s="82" t="str">
        <f t="shared" si="1"/>
        <v/>
      </c>
      <c r="E16" s="83"/>
      <c r="F16" s="84"/>
      <c r="G16" s="84"/>
      <c r="H16" s="84"/>
      <c r="I16" s="84"/>
      <c r="J16" s="250"/>
      <c r="K16" s="234" t="str">
        <f t="shared" si="2"/>
        <v/>
      </c>
    </row>
    <row r="17" spans="1:11" s="7" customFormat="1" ht="19.5" customHeight="1" thickBot="1" x14ac:dyDescent="0.25">
      <c r="A17" s="137">
        <v>10</v>
      </c>
      <c r="B17" s="252"/>
      <c r="C17" s="138" t="str">
        <f t="shared" si="0"/>
        <v/>
      </c>
      <c r="D17" s="139" t="str">
        <f t="shared" si="1"/>
        <v/>
      </c>
      <c r="E17" s="140"/>
      <c r="F17" s="141"/>
      <c r="G17" s="141"/>
      <c r="H17" s="141"/>
      <c r="I17" s="141"/>
      <c r="J17" s="251"/>
      <c r="K17" s="235" t="str">
        <f t="shared" si="2"/>
        <v/>
      </c>
    </row>
    <row r="18" spans="1:11" s="7" customFormat="1" ht="25.5" customHeight="1" x14ac:dyDescent="0.25">
      <c r="C18" s="359" t="s">
        <v>69</v>
      </c>
      <c r="D18" s="359"/>
      <c r="E18" s="359"/>
      <c r="F18" s="359"/>
      <c r="I18" s="170" t="s">
        <v>38</v>
      </c>
      <c r="J18" s="328">
        <f>SUM(K8:K17)</f>
        <v>0</v>
      </c>
      <c r="K18" s="328"/>
    </row>
    <row r="19" spans="1:11" ht="18.75" customHeight="1" thickBot="1" x14ac:dyDescent="0.25">
      <c r="C19" s="359"/>
      <c r="D19" s="359"/>
      <c r="E19" s="359"/>
      <c r="F19" s="359"/>
      <c r="G19" s="66" t="s">
        <v>39</v>
      </c>
    </row>
    <row r="20" spans="1:11" ht="18.75" customHeight="1" thickBot="1" x14ac:dyDescent="0.25">
      <c r="A20" s="102"/>
      <c r="B20" s="103" t="s">
        <v>40</v>
      </c>
      <c r="C20" s="104" t="s">
        <v>20</v>
      </c>
      <c r="D20" s="230" t="s">
        <v>21</v>
      </c>
      <c r="E20" s="105" t="s">
        <v>41</v>
      </c>
      <c r="F20" s="106" t="s">
        <v>42</v>
      </c>
      <c r="G20" s="347"/>
      <c r="H20" s="348"/>
      <c r="I20" s="348"/>
      <c r="J20" s="348"/>
      <c r="K20" s="349"/>
    </row>
    <row r="21" spans="1:11" ht="15.75" customHeight="1" x14ac:dyDescent="0.2">
      <c r="A21" s="339" t="s">
        <v>70</v>
      </c>
      <c r="B21" s="280" t="s">
        <v>205</v>
      </c>
      <c r="C21" s="112" t="s">
        <v>71</v>
      </c>
      <c r="D21" s="231" t="s">
        <v>151</v>
      </c>
      <c r="E21" s="129">
        <v>98780</v>
      </c>
      <c r="F21" s="130">
        <v>118536</v>
      </c>
      <c r="G21" s="350"/>
      <c r="H21" s="351"/>
      <c r="I21" s="351"/>
      <c r="J21" s="351"/>
      <c r="K21" s="352"/>
    </row>
    <row r="22" spans="1:11" ht="15.75" customHeight="1" x14ac:dyDescent="0.2">
      <c r="A22" s="340"/>
      <c r="B22" s="281" t="s">
        <v>206</v>
      </c>
      <c r="C22" s="169" t="s">
        <v>72</v>
      </c>
      <c r="D22" s="168" t="s">
        <v>152</v>
      </c>
      <c r="E22" s="126">
        <v>98780</v>
      </c>
      <c r="F22" s="127">
        <v>118536</v>
      </c>
      <c r="G22" s="351"/>
      <c r="H22" s="351"/>
      <c r="I22" s="351"/>
      <c r="J22" s="351"/>
      <c r="K22" s="352"/>
    </row>
    <row r="23" spans="1:11" ht="15.75" customHeight="1" x14ac:dyDescent="0.2">
      <c r="A23" s="340"/>
      <c r="B23" s="282" t="s">
        <v>209</v>
      </c>
      <c r="C23" s="124" t="s">
        <v>73</v>
      </c>
      <c r="D23" s="109" t="s">
        <v>153</v>
      </c>
      <c r="E23" s="156">
        <v>98780</v>
      </c>
      <c r="F23" s="127">
        <v>118536</v>
      </c>
      <c r="G23" s="351"/>
      <c r="H23" s="351"/>
      <c r="I23" s="351"/>
      <c r="J23" s="351"/>
      <c r="K23" s="352"/>
    </row>
    <row r="24" spans="1:11" ht="13.5" customHeight="1" x14ac:dyDescent="0.2">
      <c r="A24" s="340"/>
      <c r="B24" s="282" t="s">
        <v>131</v>
      </c>
      <c r="C24" s="124" t="s">
        <v>74</v>
      </c>
      <c r="D24" s="109" t="s">
        <v>154</v>
      </c>
      <c r="E24" s="156">
        <v>98780</v>
      </c>
      <c r="F24" s="127">
        <v>118536</v>
      </c>
      <c r="G24" s="351"/>
      <c r="H24" s="351"/>
      <c r="I24" s="351"/>
      <c r="J24" s="351"/>
      <c r="K24" s="352"/>
    </row>
    <row r="25" spans="1:11" ht="13.5" customHeight="1" thickBot="1" x14ac:dyDescent="0.25">
      <c r="A25" s="340"/>
      <c r="B25" s="282" t="s">
        <v>210</v>
      </c>
      <c r="C25" s="155" t="s">
        <v>150</v>
      </c>
      <c r="D25" s="128" t="s">
        <v>155</v>
      </c>
      <c r="E25" s="156">
        <v>98780</v>
      </c>
      <c r="F25" s="127">
        <v>118536</v>
      </c>
      <c r="G25" s="350"/>
      <c r="H25" s="351"/>
      <c r="I25" s="351"/>
      <c r="J25" s="351"/>
      <c r="K25" s="352"/>
    </row>
    <row r="26" spans="1:11" ht="15.75" customHeight="1" x14ac:dyDescent="0.2">
      <c r="A26" s="341" t="s">
        <v>75</v>
      </c>
      <c r="B26" s="283" t="s">
        <v>207</v>
      </c>
      <c r="C26" s="118" t="s">
        <v>76</v>
      </c>
      <c r="D26" s="154" t="s">
        <v>156</v>
      </c>
      <c r="E26" s="114">
        <v>102850</v>
      </c>
      <c r="F26" s="115">
        <v>123420</v>
      </c>
      <c r="G26" s="350"/>
      <c r="H26" s="351"/>
      <c r="I26" s="351"/>
      <c r="J26" s="351"/>
      <c r="K26" s="352"/>
    </row>
    <row r="27" spans="1:11" ht="15.75" customHeight="1" x14ac:dyDescent="0.2">
      <c r="A27" s="342"/>
      <c r="B27" s="284" t="s">
        <v>208</v>
      </c>
      <c r="C27" s="86" t="s">
        <v>77</v>
      </c>
      <c r="D27" s="157" t="s">
        <v>157</v>
      </c>
      <c r="E27" s="85">
        <v>102850</v>
      </c>
      <c r="F27" s="107">
        <v>123420</v>
      </c>
      <c r="G27" s="350"/>
      <c r="H27" s="351"/>
      <c r="I27" s="351"/>
      <c r="J27" s="351"/>
      <c r="K27" s="352"/>
    </row>
    <row r="28" spans="1:11" ht="15.75" customHeight="1" x14ac:dyDescent="0.2">
      <c r="A28" s="342"/>
      <c r="B28" s="285" t="s">
        <v>211</v>
      </c>
      <c r="C28" s="119" t="s">
        <v>78</v>
      </c>
      <c r="D28" s="120" t="s">
        <v>143</v>
      </c>
      <c r="E28" s="121">
        <v>102850</v>
      </c>
      <c r="F28" s="122">
        <v>123420</v>
      </c>
      <c r="G28" s="350"/>
      <c r="H28" s="351"/>
      <c r="I28" s="351"/>
      <c r="J28" s="351"/>
      <c r="K28" s="352"/>
    </row>
    <row r="29" spans="1:11" ht="15.75" customHeight="1" x14ac:dyDescent="0.2">
      <c r="A29" s="342"/>
      <c r="B29" s="285" t="s">
        <v>212</v>
      </c>
      <c r="C29" s="159" t="s">
        <v>79</v>
      </c>
      <c r="D29" s="160" t="s">
        <v>158</v>
      </c>
      <c r="E29" s="156">
        <v>102850</v>
      </c>
      <c r="F29" s="127">
        <v>123420</v>
      </c>
      <c r="G29" s="351"/>
      <c r="H29" s="351"/>
      <c r="I29" s="351"/>
      <c r="J29" s="351"/>
      <c r="K29" s="352"/>
    </row>
    <row r="30" spans="1:11" ht="13.5" customHeight="1" x14ac:dyDescent="0.2">
      <c r="A30" s="342"/>
      <c r="B30" s="286" t="s">
        <v>213</v>
      </c>
      <c r="C30" s="158" t="s">
        <v>80</v>
      </c>
      <c r="D30" s="109" t="s">
        <v>159</v>
      </c>
      <c r="E30" s="110">
        <v>102850</v>
      </c>
      <c r="F30" s="111">
        <v>123420</v>
      </c>
      <c r="G30" s="350"/>
      <c r="H30" s="351"/>
      <c r="I30" s="351"/>
      <c r="J30" s="351"/>
      <c r="K30" s="352"/>
    </row>
    <row r="31" spans="1:11" ht="13.5" customHeight="1" x14ac:dyDescent="0.2">
      <c r="A31" s="342"/>
      <c r="B31" s="287" t="s">
        <v>214</v>
      </c>
      <c r="C31" s="86" t="s">
        <v>81</v>
      </c>
      <c r="D31" s="162" t="s">
        <v>145</v>
      </c>
      <c r="E31" s="85">
        <v>102850</v>
      </c>
      <c r="F31" s="107">
        <v>123420</v>
      </c>
      <c r="G31" s="350"/>
      <c r="H31" s="351"/>
      <c r="I31" s="351"/>
      <c r="J31" s="351"/>
      <c r="K31" s="352"/>
    </row>
    <row r="32" spans="1:11" ht="13.5" customHeight="1" x14ac:dyDescent="0.2">
      <c r="A32" s="342"/>
      <c r="B32" s="288" t="s">
        <v>215</v>
      </c>
      <c r="C32" s="86" t="s">
        <v>82</v>
      </c>
      <c r="D32" s="125" t="s">
        <v>160</v>
      </c>
      <c r="E32" s="85">
        <v>102850</v>
      </c>
      <c r="F32" s="107">
        <v>123420</v>
      </c>
      <c r="G32" s="350"/>
      <c r="H32" s="351"/>
      <c r="I32" s="351"/>
      <c r="J32" s="351"/>
      <c r="K32" s="352"/>
    </row>
    <row r="33" spans="1:11" ht="13.5" customHeight="1" x14ac:dyDescent="0.2">
      <c r="A33" s="342"/>
      <c r="B33" s="286" t="s">
        <v>216</v>
      </c>
      <c r="C33" s="119" t="s">
        <v>83</v>
      </c>
      <c r="D33" s="116" t="s">
        <v>161</v>
      </c>
      <c r="E33" s="85">
        <v>102850</v>
      </c>
      <c r="F33" s="107">
        <v>123420</v>
      </c>
      <c r="G33" s="350"/>
      <c r="H33" s="351"/>
      <c r="I33" s="351"/>
      <c r="J33" s="351"/>
      <c r="K33" s="352"/>
    </row>
    <row r="34" spans="1:11" ht="13.5" customHeight="1" x14ac:dyDescent="0.2">
      <c r="A34" s="342"/>
      <c r="B34" s="287" t="s">
        <v>217</v>
      </c>
      <c r="C34" s="161" t="s">
        <v>84</v>
      </c>
      <c r="D34" s="163" t="s">
        <v>155</v>
      </c>
      <c r="E34" s="85">
        <v>102850</v>
      </c>
      <c r="F34" s="107">
        <v>123420</v>
      </c>
      <c r="G34" s="350"/>
      <c r="H34" s="351"/>
      <c r="I34" s="351"/>
      <c r="J34" s="351"/>
      <c r="K34" s="352"/>
    </row>
    <row r="35" spans="1:11" ht="13.5" customHeight="1" thickBot="1" x14ac:dyDescent="0.25">
      <c r="A35" s="343"/>
      <c r="B35" s="289" t="s">
        <v>218</v>
      </c>
      <c r="C35" s="86" t="s">
        <v>85</v>
      </c>
      <c r="D35" s="128" t="s">
        <v>162</v>
      </c>
      <c r="E35" s="85">
        <v>102850</v>
      </c>
      <c r="F35" s="107">
        <v>123420</v>
      </c>
      <c r="G35" s="350"/>
      <c r="H35" s="351"/>
      <c r="I35" s="351"/>
      <c r="J35" s="351"/>
      <c r="K35" s="352"/>
    </row>
    <row r="36" spans="1:11" ht="13.5" customHeight="1" x14ac:dyDescent="0.2">
      <c r="A36" s="344" t="s">
        <v>86</v>
      </c>
      <c r="B36" s="290" t="s">
        <v>219</v>
      </c>
      <c r="C36" s="118" t="s">
        <v>87</v>
      </c>
      <c r="D36" s="113" t="s">
        <v>163</v>
      </c>
      <c r="E36" s="114">
        <v>104830</v>
      </c>
      <c r="F36" s="115">
        <v>125796</v>
      </c>
      <c r="G36" s="350"/>
      <c r="H36" s="351"/>
      <c r="I36" s="351"/>
      <c r="J36" s="351"/>
      <c r="K36" s="352"/>
    </row>
    <row r="37" spans="1:11" ht="13.5" customHeight="1" x14ac:dyDescent="0.2">
      <c r="A37" s="345"/>
      <c r="B37" s="291" t="s">
        <v>220</v>
      </c>
      <c r="C37" s="164" t="s">
        <v>88</v>
      </c>
      <c r="D37" s="120" t="s">
        <v>164</v>
      </c>
      <c r="E37" s="121">
        <v>104830</v>
      </c>
      <c r="F37" s="122">
        <v>125796</v>
      </c>
      <c r="G37" s="350"/>
      <c r="H37" s="351"/>
      <c r="I37" s="351"/>
      <c r="J37" s="351"/>
      <c r="K37" s="352"/>
    </row>
    <row r="38" spans="1:11" ht="13.5" customHeight="1" x14ac:dyDescent="0.2">
      <c r="A38" s="345"/>
      <c r="B38" s="292" t="s">
        <v>221</v>
      </c>
      <c r="C38" s="165" t="s">
        <v>89</v>
      </c>
      <c r="D38" s="120" t="s">
        <v>165</v>
      </c>
      <c r="E38" s="121">
        <v>104830</v>
      </c>
      <c r="F38" s="122">
        <v>125796</v>
      </c>
      <c r="G38" s="350"/>
      <c r="H38" s="351"/>
      <c r="I38" s="351"/>
      <c r="J38" s="351"/>
      <c r="K38" s="352"/>
    </row>
    <row r="39" spans="1:11" ht="13.5" customHeight="1" x14ac:dyDescent="0.2">
      <c r="A39" s="345"/>
      <c r="B39" s="291" t="s">
        <v>222</v>
      </c>
      <c r="C39" s="155" t="s">
        <v>90</v>
      </c>
      <c r="D39" s="120" t="s">
        <v>154</v>
      </c>
      <c r="E39" s="121">
        <v>104830</v>
      </c>
      <c r="F39" s="122">
        <v>125796</v>
      </c>
      <c r="G39" s="350"/>
      <c r="H39" s="351"/>
      <c r="I39" s="351"/>
      <c r="J39" s="351"/>
      <c r="K39" s="352"/>
    </row>
    <row r="40" spans="1:11" ht="13.5" customHeight="1" thickBot="1" x14ac:dyDescent="0.25">
      <c r="A40" s="346"/>
      <c r="B40" s="289" t="s">
        <v>223</v>
      </c>
      <c r="C40" s="165" t="s">
        <v>91</v>
      </c>
      <c r="D40" s="128" t="s">
        <v>144</v>
      </c>
      <c r="E40" s="121">
        <v>104830</v>
      </c>
      <c r="F40" s="108">
        <v>125796</v>
      </c>
      <c r="G40" s="353"/>
      <c r="H40" s="354"/>
      <c r="I40" s="354"/>
      <c r="J40" s="354"/>
      <c r="K40" s="355"/>
    </row>
    <row r="41" spans="1:11" ht="13.5" customHeight="1" x14ac:dyDescent="0.2">
      <c r="C41" s="166"/>
      <c r="E41" s="167"/>
      <c r="G41" s="95"/>
      <c r="H41" s="95"/>
      <c r="I41" s="95"/>
      <c r="J41" s="95"/>
      <c r="K41" s="95"/>
    </row>
    <row r="42" spans="1:11" ht="13.5" customHeight="1" x14ac:dyDescent="0.2">
      <c r="D42" s="101"/>
      <c r="G42" s="95"/>
      <c r="H42" s="95"/>
      <c r="I42" s="95"/>
      <c r="J42" s="95"/>
      <c r="K42" s="95"/>
    </row>
    <row r="43" spans="1:11" ht="13.5" customHeight="1" x14ac:dyDescent="0.2">
      <c r="G43" s="95"/>
      <c r="H43" s="95"/>
      <c r="I43" s="95"/>
      <c r="J43" s="95"/>
      <c r="K43" s="95"/>
    </row>
    <row r="44" spans="1:11" ht="14.25" customHeight="1" x14ac:dyDescent="0.2">
      <c r="G44" s="95"/>
      <c r="H44" s="95"/>
      <c r="I44" s="95"/>
      <c r="J44" s="95"/>
      <c r="K44" s="95"/>
    </row>
  </sheetData>
  <sheetProtection formatCells="0" selectLockedCells="1"/>
  <mergeCells count="10">
    <mergeCell ref="A21:A25"/>
    <mergeCell ref="A26:A35"/>
    <mergeCell ref="A36:A40"/>
    <mergeCell ref="G20:K40"/>
    <mergeCell ref="B2:F2"/>
    <mergeCell ref="H2:K2"/>
    <mergeCell ref="C4:D4"/>
    <mergeCell ref="F4:G4"/>
    <mergeCell ref="C18:F19"/>
    <mergeCell ref="J18:K18"/>
  </mergeCells>
  <phoneticPr fontId="1"/>
  <dataValidations count="3">
    <dataValidation imeMode="hiragana" allowBlank="1" showInputMessage="1" showErrorMessage="1" sqref="E8:G17"/>
    <dataValidation imeMode="fullKatakana" allowBlank="1" showInputMessage="1" showErrorMessage="1" sqref="H8:J17"/>
    <dataValidation type="list" allowBlank="1" showInputMessage="1" showErrorMessage="1" sqref="B7:B17">
      <formula1>$B$21:$B$40</formula1>
    </dataValidation>
  </dataValidations>
  <printOptions horizontalCentered="1" verticalCentered="1"/>
  <pageMargins left="0.70866141732283472" right="0.70866141732283472" top="0.74803149606299213" bottom="0.15748031496062992" header="0" footer="0.31496062992125984"/>
  <pageSetup paperSize="9" scale="72" orientation="landscape"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１．申込者</vt:lpstr>
      <vt:lpstr>２．参加者（階層別等研修）</vt:lpstr>
      <vt:lpstr>３．参加者 (他企業交流研修)</vt:lpstr>
      <vt:lpstr>'１．申込者'!Print_Area</vt:lpstr>
      <vt:lpstr>'２．参加者（階層別等研修）'!Print_Area</vt:lpstr>
      <vt:lpstr>'３．参加者 (他企業交流研修)'!Print_Area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JEPSオープンセミナー申込用書類</dc:title>
  <dc:subject/>
  <dc:creator>株式会社JR東日本パーソネルサービス</dc:creator>
  <cp:keywords/>
  <dc:description/>
  <cp:revision/>
  <dcterms:created xsi:type="dcterms:W3CDTF">2014-01-08T03:52:41Z</dcterms:created>
  <dcterms:modified xsi:type="dcterms:W3CDTF">2025-06-09T08:43:14Z</dcterms:modified>
  <cp:category/>
  <cp:contentStatus/>
</cp:coreProperties>
</file>